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4240" windowHeight="13740" activeTab="3"/>
  </bookViews>
  <sheets>
    <sheet name="Лист2" sheetId="2" r:id="rId1"/>
    <sheet name="Лист3" sheetId="3" r:id="rId2"/>
    <sheet name="Лист4" sheetId="4" r:id="rId3"/>
    <sheet name="Лист5" sheetId="5" r:id="rId4"/>
    <sheet name="Лист6" sheetId="6" r:id="rId5"/>
    <sheet name="Лист7" sheetId="7" r:id="rId6"/>
    <sheet name="Лист8" sheetId="8" r:id="rId7"/>
    <sheet name="Лист9" sheetId="9" r:id="rId8"/>
    <sheet name="Лист10" sheetId="10" r:id="rId9"/>
    <sheet name="Лист11" sheetId="11" r:id="rId10"/>
    <sheet name="Лист12" sheetId="20" r:id="rId11"/>
    <sheet name="Лист13" sheetId="21" r:id="rId1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5" l="1"/>
  <c r="S25" i="4" l="1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7" i="9" s="1"/>
  <c r="R26" i="20" l="1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Q26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C26" i="2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B27" i="21" l="1"/>
  <c r="C27" i="11"/>
  <c r="B27" i="20"/>
  <c r="B27" i="10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S25" i="7"/>
  <c r="R25" i="7"/>
  <c r="B27" i="8" l="1"/>
  <c r="Q25" i="7" l="1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G27" i="5"/>
  <c r="S27" i="5"/>
  <c r="R27" i="5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Q27" i="5"/>
  <c r="P27" i="5"/>
  <c r="O27" i="5"/>
  <c r="N27" i="5"/>
  <c r="M27" i="5"/>
  <c r="L27" i="5"/>
  <c r="K27" i="5"/>
  <c r="J27" i="5"/>
  <c r="I27" i="5"/>
  <c r="H27" i="5"/>
  <c r="F27" i="5"/>
  <c r="E27" i="5"/>
  <c r="D27" i="5"/>
  <c r="C27" i="5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6" i="7" l="1"/>
  <c r="B26" i="4"/>
  <c r="B27" i="6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9" i="3" l="1"/>
  <c r="B28" i="3"/>
  <c r="B27" i="2"/>
</calcChain>
</file>

<file path=xl/sharedStrings.xml><?xml version="1.0" encoding="utf-8"?>
<sst xmlns="http://schemas.openxmlformats.org/spreadsheetml/2006/main" count="538" uniqueCount="113">
  <si>
    <t xml:space="preserve">                                              Меню на выдачу продуктов питания.</t>
  </si>
  <si>
    <t>Сахар</t>
  </si>
  <si>
    <t>Морковь</t>
  </si>
  <si>
    <t>Капуста</t>
  </si>
  <si>
    <t>Томат</t>
  </si>
  <si>
    <t>Хлеб</t>
  </si>
  <si>
    <t>Итого</t>
  </si>
  <si>
    <t>Гречка</t>
  </si>
  <si>
    <t>Рис</t>
  </si>
  <si>
    <t>количество,довольствующих</t>
  </si>
  <si>
    <t>Сумма (руб.)</t>
  </si>
  <si>
    <t>Цена (руб.)</t>
  </si>
  <si>
    <t>Итого к выдаче (кг.)</t>
  </si>
  <si>
    <t>Норма на одного человека  (кг.)</t>
  </si>
  <si>
    <t>Лук</t>
  </si>
  <si>
    <t xml:space="preserve">            Завтрак</t>
  </si>
  <si>
    <t>Сок</t>
  </si>
  <si>
    <t>Яйцо</t>
  </si>
  <si>
    <t>Яблоки</t>
  </si>
  <si>
    <t>Творог</t>
  </si>
  <si>
    <t xml:space="preserve">Сыр </t>
  </si>
  <si>
    <t>Крупа манная</t>
  </si>
  <si>
    <t>Чай сладкий</t>
  </si>
  <si>
    <t>Чай</t>
  </si>
  <si>
    <t xml:space="preserve">                                               На «__»  _________сентябрь___________     2021 г.                                                     </t>
  </si>
  <si>
    <t>мука</t>
  </si>
  <si>
    <t>2022г.</t>
  </si>
  <si>
    <t>Обед</t>
  </si>
  <si>
    <t>Полдник</t>
  </si>
  <si>
    <t>Каша пшеная на молоке</t>
  </si>
  <si>
    <t>хлеб с маслом</t>
  </si>
  <si>
    <t xml:space="preserve">Плов </t>
  </si>
  <si>
    <t xml:space="preserve">хлеб </t>
  </si>
  <si>
    <t>Пирожки с картошкой</t>
  </si>
  <si>
    <t>Сок абрикосовый</t>
  </si>
  <si>
    <t>Мясо</t>
  </si>
  <si>
    <t>масло слив.</t>
  </si>
  <si>
    <t>Лапша</t>
  </si>
  <si>
    <t>Растительное масло</t>
  </si>
  <si>
    <t>картофель</t>
  </si>
  <si>
    <t xml:space="preserve">Молоко </t>
  </si>
  <si>
    <t>Пшенка</t>
  </si>
  <si>
    <t>Наименование Учреждения _____МКДОУ "Орленок" с. Зило______</t>
  </si>
  <si>
    <t>Выдал завхоз    __________   Магомедов Г. П.                                 Повар   ___________  Рамазанова М. М.                                 Диет. врач ____________ Саадуев А. С.</t>
  </si>
  <si>
    <t>Геркулесовая каша на молоке</t>
  </si>
  <si>
    <t>Суп с лапшой на костном бульоне</t>
  </si>
  <si>
    <t>Курзе с мясом</t>
  </si>
  <si>
    <t>Пышки</t>
  </si>
  <si>
    <t>Абрикосовый сок</t>
  </si>
  <si>
    <t>Геркулес</t>
  </si>
  <si>
    <t>Рисовая каша на молоке</t>
  </si>
  <si>
    <t>Соус с тефтелями</t>
  </si>
  <si>
    <t>Пюре</t>
  </si>
  <si>
    <t>Блинчики со сметаной</t>
  </si>
  <si>
    <t>Сметана</t>
  </si>
  <si>
    <t>Салат капустный с морковью</t>
  </si>
  <si>
    <t xml:space="preserve">Рис </t>
  </si>
  <si>
    <t>пшенка</t>
  </si>
  <si>
    <t>Макароны</t>
  </si>
  <si>
    <t>Свекла</t>
  </si>
  <si>
    <t>Печенье</t>
  </si>
  <si>
    <t>Пшенная каша на молоке</t>
  </si>
  <si>
    <t>Суп харчо</t>
  </si>
  <si>
    <t>Салат винигрет</t>
  </si>
  <si>
    <t xml:space="preserve">Яйцо </t>
  </si>
  <si>
    <t>Хлеб с маслом</t>
  </si>
  <si>
    <t>Выдал завхоз    __________   Магомедов Г. П.                          Повар   ___________  Рамазанова М. М.                        Диет. врач ____________ Саадуев А. С.</t>
  </si>
  <si>
    <t>Молочный суп макаронами</t>
  </si>
  <si>
    <t>Чуду с творогом</t>
  </si>
  <si>
    <t>Суп куриный с лапшой</t>
  </si>
  <si>
    <t>Куриное мясо</t>
  </si>
  <si>
    <t>Гречка с мясной подливой</t>
  </si>
  <si>
    <t>Макароны с сыром</t>
  </si>
  <si>
    <t xml:space="preserve">Гречка </t>
  </si>
  <si>
    <t>Каша гречневая на молоке</t>
  </si>
  <si>
    <t>Борщ но костном бульоне</t>
  </si>
  <si>
    <t>Макароны по-флотски</t>
  </si>
  <si>
    <t>макароны</t>
  </si>
  <si>
    <t>Каша манная</t>
  </si>
  <si>
    <t>Суп перловый с курицей</t>
  </si>
  <si>
    <t>Перловка</t>
  </si>
  <si>
    <t>Молочный суп с рисом</t>
  </si>
  <si>
    <t>Йогурт</t>
  </si>
  <si>
    <t>Каша манная на молоке</t>
  </si>
  <si>
    <t>Суп с лапшой и овощами</t>
  </si>
  <si>
    <t xml:space="preserve">Гречка с котлетами </t>
  </si>
  <si>
    <t>Компот из сухофруктов</t>
  </si>
  <si>
    <t>Сыр</t>
  </si>
  <si>
    <t>Сухофрукты</t>
  </si>
  <si>
    <t>Фасолевый суп на к/б</t>
  </si>
  <si>
    <t xml:space="preserve">Пюре с курицей </t>
  </si>
  <si>
    <t>Блины со сметаной</t>
  </si>
  <si>
    <t xml:space="preserve"> Куриное мясо</t>
  </si>
  <si>
    <t>Фасоль</t>
  </si>
  <si>
    <t>Салат винегрет</t>
  </si>
  <si>
    <t>Суп с лапшой и овощами на к/б</t>
  </si>
  <si>
    <t>на "____" сентября</t>
  </si>
  <si>
    <t xml:space="preserve">                                                                                                                                                                                                             У Т В Е Р Ж Д АЮ</t>
  </si>
  <si>
    <t>плановая стоимость на всех (1700 руб.)</t>
  </si>
  <si>
    <t xml:space="preserve">                                                                                                                                                                                                          "____"сентября 2022г.</t>
  </si>
  <si>
    <t xml:space="preserve">                                                                                                                                                                         И. О.Заведующего           Расулова З. М    </t>
  </si>
  <si>
    <t xml:space="preserve">день 1 </t>
  </si>
  <si>
    <t xml:space="preserve">день 2 </t>
  </si>
  <si>
    <t>день 3</t>
  </si>
  <si>
    <t>день 4</t>
  </si>
  <si>
    <t>день 5</t>
  </si>
  <si>
    <t>день 6</t>
  </si>
  <si>
    <t>день 7</t>
  </si>
  <si>
    <t>день 8</t>
  </si>
  <si>
    <t>день 9</t>
  </si>
  <si>
    <t>день 10</t>
  </si>
  <si>
    <t>день 11</t>
  </si>
  <si>
    <t>день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</si>
</sst>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indent="4"/>
      <protection locked="0"/>
    </xf>
    <xf numFmtId="0" fontId="3" fillId="0" borderId="0" xfId="0" applyFont="1" applyAlignment="1" applyProtection="1">
      <alignment horizontal="left" vertical="center" indent="4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2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2" fontId="0" fillId="0" borderId="0" xfId="0" applyNumberFormat="1" applyFont="1"/>
    <xf numFmtId="0" fontId="5" fillId="0" borderId="8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</xf>
    <xf numFmtId="0" fontId="5" fillId="0" borderId="15" xfId="0" applyFont="1" applyBorder="1" applyProtection="1">
      <protection locked="0"/>
    </xf>
    <xf numFmtId="0" fontId="3" fillId="0" borderId="1" xfId="0" applyFont="1" applyBorder="1" applyAlignment="1" applyProtection="1">
      <alignment horizontal="left" vertical="center" textRotation="90" wrapText="1"/>
      <protection locked="0"/>
    </xf>
    <xf numFmtId="0" fontId="3" fillId="0" borderId="1" xfId="0" applyNumberFormat="1" applyFont="1" applyBorder="1" applyAlignment="1" applyProtection="1">
      <alignment horizontal="left" vertical="center" textRotation="90" wrapText="1"/>
      <protection locked="0"/>
    </xf>
    <xf numFmtId="164" fontId="0" fillId="0" borderId="1" xfId="0" applyNumberFormat="1" applyFont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0" fillId="0" borderId="1" xfId="0" applyNumberFormat="1" applyFont="1" applyBorder="1" applyAlignment="1" applyProtection="1">
      <alignment horizontal="left"/>
    </xf>
    <xf numFmtId="2" fontId="7" fillId="0" borderId="7" xfId="0" applyNumberFormat="1" applyFont="1" applyBorder="1" applyAlignment="1" applyProtection="1">
      <alignment horizontal="left"/>
    </xf>
    <xf numFmtId="164" fontId="0" fillId="0" borderId="1" xfId="0" applyNumberFormat="1" applyBorder="1" applyAlignment="1" applyProtection="1">
      <alignment horizontal="left"/>
      <protection locked="0"/>
    </xf>
    <xf numFmtId="164" fontId="3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Protection="1">
      <protection locked="0"/>
    </xf>
    <xf numFmtId="0" fontId="8" fillId="0" borderId="1" xfId="0" applyFont="1" applyBorder="1" applyAlignment="1">
      <alignment horizontal="left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2" fontId="0" fillId="0" borderId="13" xfId="0" applyNumberFormat="1" applyFont="1" applyBorder="1" applyAlignment="1" applyProtection="1"/>
    <xf numFmtId="2" fontId="0" fillId="0" borderId="17" xfId="0" applyNumberFormat="1" applyFont="1" applyBorder="1" applyAlignment="1" applyProtection="1"/>
    <xf numFmtId="2" fontId="0" fillId="0" borderId="19" xfId="0" applyNumberFormat="1" applyFont="1" applyBorder="1" applyAlignment="1" applyProtection="1">
      <alignment horizontal="left"/>
    </xf>
    <xf numFmtId="2" fontId="0" fillId="0" borderId="20" xfId="0" applyNumberFormat="1" applyFont="1" applyBorder="1" applyAlignment="1" applyProtection="1">
      <alignment horizontal="center"/>
    </xf>
    <xf numFmtId="2" fontId="0" fillId="0" borderId="20" xfId="0" applyNumberFormat="1" applyFont="1" applyBorder="1" applyAlignment="1" applyProtection="1">
      <alignment horizontal="left"/>
    </xf>
    <xf numFmtId="0" fontId="0" fillId="0" borderId="21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2" fontId="0" fillId="0" borderId="18" xfId="0" applyNumberFormat="1" applyFont="1" applyBorder="1" applyAlignment="1" applyProtection="1">
      <alignment horizontal="center"/>
    </xf>
    <xf numFmtId="2" fontId="0" fillId="0" borderId="19" xfId="0" applyNumberFormat="1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3" fillId="0" borderId="13" xfId="0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right" vertical="center" wrapText="1"/>
      <protection locked="0"/>
    </xf>
    <xf numFmtId="0" fontId="3" fillId="0" borderId="8" xfId="0" applyFont="1" applyBorder="1" applyAlignment="1" applyProtection="1">
      <alignment horizontal="right" vertical="center" wrapText="1"/>
      <protection locked="0"/>
    </xf>
    <xf numFmtId="0" fontId="3" fillId="0" borderId="11" xfId="0" applyFont="1" applyBorder="1" applyAlignment="1" applyProtection="1">
      <alignment horizontal="right" vertical="center" wrapText="1"/>
      <protection locked="0"/>
    </xf>
    <xf numFmtId="0" fontId="3" fillId="0" borderId="15" xfId="0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vertical="center" textRotation="90" wrapText="1"/>
      <protection locked="0"/>
    </xf>
    <xf numFmtId="0" fontId="3" fillId="0" borderId="14" xfId="0" applyFont="1" applyBorder="1" applyAlignment="1" applyProtection="1">
      <alignment vertical="center" textRotation="90" wrapText="1"/>
      <protection locked="0"/>
    </xf>
    <xf numFmtId="0" fontId="3" fillId="0" borderId="3" xfId="0" applyFont="1" applyBorder="1" applyAlignment="1" applyProtection="1">
      <alignment vertical="center" textRotation="90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workbookViewId="0">
      <selection activeCell="F5" sqref="F5"/>
    </sheetView>
  </sheetViews>
  <sheetFormatPr defaultRowHeight="15" x14ac:dyDescent="0.25"/>
  <cols>
    <col min="1" max="1" width="8" style="1" customWidth="1"/>
    <col min="2" max="2" width="32.7109375" style="1" customWidth="1"/>
    <col min="3" max="3" width="9.7109375" style="1" customWidth="1"/>
    <col min="4" max="4" width="9.140625" style="1" customWidth="1"/>
    <col min="5" max="5" width="7.85546875" style="1" customWidth="1"/>
    <col min="6" max="6" width="8.140625" style="1" customWidth="1"/>
    <col min="7" max="7" width="8" style="1" customWidth="1"/>
    <col min="8" max="8" width="8.28515625" style="1" customWidth="1"/>
    <col min="9" max="9" width="8.5703125" style="1" customWidth="1"/>
    <col min="10" max="10" width="8.28515625" style="1" customWidth="1"/>
    <col min="11" max="12" width="8.42578125" style="1" customWidth="1"/>
    <col min="13" max="13" width="8" style="1" customWidth="1"/>
    <col min="14" max="14" width="9.28515625" style="1" customWidth="1"/>
    <col min="15" max="15" width="11" style="1" customWidth="1"/>
    <col min="16" max="16" width="9" style="1" customWidth="1"/>
    <col min="17" max="17" width="7.85546875" style="1" customWidth="1"/>
    <col min="18" max="18" width="4.5703125" style="1" customWidth="1"/>
    <col min="19" max="19" width="4" style="1" customWidth="1"/>
    <col min="20" max="20" width="4.5703125" style="1" customWidth="1"/>
    <col min="21" max="21" width="22.7109375" style="1" customWidth="1"/>
    <col min="22" max="22" width="1.85546875" style="1" customWidth="1"/>
    <col min="23" max="16384" width="9.140625" style="1"/>
  </cols>
  <sheetData>
    <row r="1" spans="1:23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 x14ac:dyDescent="0.25">
      <c r="A2" s="46" t="s">
        <v>97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</row>
    <row r="3" spans="1:23" ht="15.75" customHeight="1" x14ac:dyDescent="0.25">
      <c r="A3" s="48" t="s">
        <v>100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 ht="15.75" customHeight="1" x14ac:dyDescent="0.25">
      <c r="A4" s="49" t="s">
        <v>99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x14ac:dyDescent="0.25">
      <c r="A5" s="2" t="s">
        <v>0</v>
      </c>
      <c r="B5" s="16"/>
      <c r="C5" s="16"/>
      <c r="D5" s="16"/>
      <c r="E5" s="16"/>
      <c r="F5" s="16" t="s">
        <v>101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x14ac:dyDescent="0.25">
      <c r="A6" s="3" t="s">
        <v>24</v>
      </c>
      <c r="B6" s="4" t="s">
        <v>96</v>
      </c>
      <c r="C6" s="4" t="s">
        <v>26</v>
      </c>
      <c r="D6" s="4"/>
      <c r="E6" s="4"/>
      <c r="F6" s="4"/>
      <c r="G6" s="4"/>
      <c r="H6" s="4"/>
      <c r="I6" s="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x14ac:dyDescent="0.25">
      <c r="A7" s="5" t="s">
        <v>42</v>
      </c>
      <c r="B7" s="16"/>
      <c r="C7"/>
      <c r="D7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5.75" thickBot="1" x14ac:dyDescent="0.3">
      <c r="A8" s="5"/>
      <c r="B8" s="16"/>
      <c r="C8" s="16"/>
      <c r="D8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5.75" thickBot="1" x14ac:dyDescent="0.3">
      <c r="A9" s="5"/>
      <c r="B9" s="44" t="s">
        <v>9</v>
      </c>
      <c r="C9" s="45"/>
      <c r="D9" s="45"/>
      <c r="E9" s="45"/>
      <c r="F9" s="45"/>
      <c r="G9" s="45"/>
      <c r="H9" s="45"/>
      <c r="I9" s="45"/>
      <c r="J9" s="45"/>
      <c r="K9" s="35"/>
      <c r="L9" s="35"/>
      <c r="M9" s="35"/>
      <c r="N9" s="35"/>
      <c r="O9" s="36" t="s">
        <v>98</v>
      </c>
      <c r="P9" s="37"/>
      <c r="Q9" s="37"/>
      <c r="R9" s="37"/>
      <c r="S9" s="37"/>
      <c r="T9" s="19"/>
      <c r="U9" s="19"/>
    </row>
    <row r="10" spans="1:23" ht="21" customHeight="1" thickBot="1" x14ac:dyDescent="0.3">
      <c r="A10" s="5"/>
      <c r="B10" s="42">
        <v>20</v>
      </c>
      <c r="C10" s="43"/>
      <c r="D10" s="43"/>
      <c r="E10" s="43"/>
      <c r="F10" s="43"/>
      <c r="G10" s="43"/>
      <c r="H10" s="43"/>
      <c r="I10" s="43"/>
      <c r="J10" s="43"/>
      <c r="K10" s="34"/>
      <c r="L10" s="34"/>
      <c r="M10" s="34"/>
      <c r="N10" s="34"/>
      <c r="O10" s="50">
        <v>1700</v>
      </c>
      <c r="P10" s="51"/>
      <c r="Q10" s="51"/>
      <c r="R10" s="38"/>
      <c r="S10" s="38"/>
      <c r="T10" s="16"/>
      <c r="U10" s="20"/>
      <c r="V10" s="20"/>
    </row>
    <row r="11" spans="1:23" ht="15.75" thickBot="1" x14ac:dyDescent="0.3">
      <c r="A11" s="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75.75" customHeight="1" x14ac:dyDescent="0.25">
      <c r="A12" s="7"/>
      <c r="B12" s="10"/>
      <c r="C12" s="22" t="s">
        <v>35</v>
      </c>
      <c r="D12" s="22" t="s">
        <v>5</v>
      </c>
      <c r="E12" s="22" t="s">
        <v>1</v>
      </c>
      <c r="F12" s="22" t="s">
        <v>36</v>
      </c>
      <c r="G12" s="22" t="s">
        <v>49</v>
      </c>
      <c r="H12" s="22" t="s">
        <v>17</v>
      </c>
      <c r="I12" s="22" t="s">
        <v>37</v>
      </c>
      <c r="J12" s="22" t="s">
        <v>25</v>
      </c>
      <c r="K12" s="22" t="s">
        <v>38</v>
      </c>
      <c r="L12" s="22" t="s">
        <v>39</v>
      </c>
      <c r="M12" s="22" t="s">
        <v>2</v>
      </c>
      <c r="N12" s="22" t="s">
        <v>14</v>
      </c>
      <c r="O12" s="22" t="s">
        <v>40</v>
      </c>
      <c r="P12" s="22" t="s">
        <v>16</v>
      </c>
      <c r="Q12" s="22" t="s">
        <v>23</v>
      </c>
      <c r="R12"/>
      <c r="S12" s="15"/>
      <c r="T12" s="15"/>
      <c r="U12" s="15"/>
      <c r="V12"/>
      <c r="W12"/>
    </row>
    <row r="13" spans="1:23" ht="21" customHeight="1" x14ac:dyDescent="0.25">
      <c r="A13" s="14"/>
      <c r="B13" s="8"/>
      <c r="C13" s="22"/>
      <c r="D13" s="22"/>
      <c r="E13" s="22"/>
      <c r="F13" s="23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/>
      <c r="S13" s="15"/>
      <c r="T13" s="15"/>
      <c r="U13" s="15"/>
      <c r="V13"/>
      <c r="W13"/>
    </row>
    <row r="14" spans="1:23" ht="21.75" customHeight="1" x14ac:dyDescent="0.25">
      <c r="A14" s="58" t="s">
        <v>15</v>
      </c>
      <c r="B14" s="18" t="s">
        <v>44</v>
      </c>
      <c r="C14" s="24"/>
      <c r="D14" s="24"/>
      <c r="E14" s="24">
        <v>5.0000000000000001E-3</v>
      </c>
      <c r="F14" s="24">
        <v>5.0000000000000001E-3</v>
      </c>
      <c r="G14" s="24">
        <v>4.2999999999999997E-2</v>
      </c>
      <c r="H14" s="24"/>
      <c r="I14" s="24"/>
      <c r="J14" s="29"/>
      <c r="K14" s="24"/>
      <c r="L14" s="29"/>
      <c r="M14" s="29"/>
      <c r="N14" s="29"/>
      <c r="O14" s="29">
        <v>0.1</v>
      </c>
      <c r="P14" s="29"/>
      <c r="Q14" s="29"/>
      <c r="R14"/>
      <c r="S14" s="15"/>
      <c r="T14" s="15"/>
      <c r="U14" s="15"/>
      <c r="V14"/>
      <c r="W14"/>
    </row>
    <row r="15" spans="1:23" ht="18" customHeight="1" x14ac:dyDescent="0.25">
      <c r="A15" s="59"/>
      <c r="B15" s="31" t="s">
        <v>30</v>
      </c>
      <c r="C15" s="24"/>
      <c r="D15" s="32">
        <v>0.04</v>
      </c>
      <c r="E15" s="25"/>
      <c r="F15" s="24">
        <v>1.6E-2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/>
      <c r="S15" s="15"/>
      <c r="T15" s="15"/>
      <c r="U15" s="15"/>
      <c r="V15"/>
      <c r="W15"/>
    </row>
    <row r="16" spans="1:23" ht="17.25" customHeight="1" x14ac:dyDescent="0.25">
      <c r="A16" s="60"/>
      <c r="B16" s="9" t="s">
        <v>22</v>
      </c>
      <c r="C16" s="24"/>
      <c r="D16" s="24"/>
      <c r="E16" s="24">
        <v>1.4999999999999999E-2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>
        <v>6.0000000000000001E-3</v>
      </c>
      <c r="R16"/>
      <c r="S16" s="15"/>
      <c r="T16" s="15"/>
      <c r="U16" s="15"/>
      <c r="V16"/>
      <c r="W16"/>
    </row>
    <row r="17" spans="1:23" ht="20.25" customHeight="1" x14ac:dyDescent="0.25">
      <c r="A17" s="58" t="s">
        <v>27</v>
      </c>
      <c r="B17" s="21" t="s">
        <v>45</v>
      </c>
      <c r="C17" s="24"/>
      <c r="D17" s="24"/>
      <c r="E17" s="24"/>
      <c r="F17" s="24"/>
      <c r="G17" s="24"/>
      <c r="H17" s="24"/>
      <c r="I17" s="24">
        <v>1.2E-2</v>
      </c>
      <c r="J17" s="24"/>
      <c r="K17" s="24"/>
      <c r="L17" s="24">
        <v>0.12</v>
      </c>
      <c r="M17" s="24">
        <v>0.03</v>
      </c>
      <c r="N17" s="24">
        <v>0.03</v>
      </c>
      <c r="O17" s="24"/>
      <c r="P17" s="24"/>
      <c r="Q17" s="24"/>
      <c r="R17"/>
      <c r="S17" s="15"/>
      <c r="T17" s="15"/>
      <c r="U17" s="15"/>
      <c r="V17"/>
      <c r="W17"/>
    </row>
    <row r="18" spans="1:23" ht="16.5" customHeight="1" x14ac:dyDescent="0.25">
      <c r="A18" s="59"/>
      <c r="B18" s="21" t="s">
        <v>46</v>
      </c>
      <c r="C18" s="24">
        <v>5.5E-2</v>
      </c>
      <c r="D18" s="24"/>
      <c r="E18" s="24"/>
      <c r="F18" s="24"/>
      <c r="G18" s="24"/>
      <c r="H18" s="24"/>
      <c r="I18" s="24"/>
      <c r="J18" s="24">
        <v>2.9000000000000001E-2</v>
      </c>
      <c r="K18" s="24"/>
      <c r="L18" s="24"/>
      <c r="M18" s="24"/>
      <c r="N18" s="24"/>
      <c r="O18" s="24"/>
      <c r="P18" s="24"/>
      <c r="Q18" s="24"/>
      <c r="R18"/>
      <c r="S18" s="15"/>
      <c r="T18" s="15"/>
      <c r="U18" s="15"/>
      <c r="V18"/>
      <c r="W18"/>
    </row>
    <row r="19" spans="1:23" ht="18" customHeight="1" x14ac:dyDescent="0.25">
      <c r="A19" s="60"/>
      <c r="B19" s="21" t="s">
        <v>32</v>
      </c>
      <c r="C19" s="24"/>
      <c r="D19" s="24">
        <v>0.04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/>
      <c r="S19" s="15"/>
      <c r="T19" s="15"/>
      <c r="U19"/>
      <c r="V19"/>
      <c r="W19"/>
    </row>
    <row r="20" spans="1:23" ht="18" customHeight="1" x14ac:dyDescent="0.25">
      <c r="A20" s="58" t="s">
        <v>28</v>
      </c>
      <c r="B20" s="21" t="s">
        <v>47</v>
      </c>
      <c r="C20" s="21"/>
      <c r="D20" s="24"/>
      <c r="E20" s="24"/>
      <c r="F20" s="24"/>
      <c r="G20" s="24"/>
      <c r="H20" s="24"/>
      <c r="I20" s="24"/>
      <c r="J20" s="24">
        <v>2.9000000000000001E-2</v>
      </c>
      <c r="K20" s="24">
        <v>1.0999999999999999E-2</v>
      </c>
      <c r="L20" s="24"/>
      <c r="M20" s="24"/>
      <c r="N20" s="24"/>
      <c r="O20" s="24"/>
      <c r="P20" s="24"/>
      <c r="Q20" s="24"/>
      <c r="R20"/>
      <c r="S20" s="15"/>
      <c r="T20" s="15"/>
      <c r="U20" s="15"/>
      <c r="V20"/>
      <c r="W20"/>
    </row>
    <row r="21" spans="1:23" ht="17.25" customHeight="1" x14ac:dyDescent="0.25">
      <c r="A21" s="59"/>
      <c r="B21" s="21" t="s">
        <v>48</v>
      </c>
      <c r="C21" s="21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>
        <v>0.1</v>
      </c>
      <c r="Q21" s="24"/>
      <c r="R21"/>
      <c r="S21" s="15"/>
      <c r="T21" s="15"/>
      <c r="U21" s="15"/>
      <c r="V21"/>
      <c r="W21"/>
    </row>
    <row r="22" spans="1:23" ht="18" customHeight="1" x14ac:dyDescent="0.25">
      <c r="A22" s="60"/>
      <c r="B22" s="21" t="s">
        <v>17</v>
      </c>
      <c r="C22" s="9"/>
      <c r="D22" s="24"/>
      <c r="E22" s="24"/>
      <c r="F22" s="24"/>
      <c r="G22" s="24"/>
      <c r="H22" s="24">
        <v>1</v>
      </c>
      <c r="I22" s="24"/>
      <c r="J22" s="24"/>
      <c r="K22" s="24"/>
      <c r="L22" s="24"/>
      <c r="M22" s="24"/>
      <c r="N22" s="24"/>
      <c r="O22" s="24"/>
      <c r="P22" s="24"/>
      <c r="Q22" s="24"/>
      <c r="R22" s="15"/>
      <c r="S22" s="15"/>
      <c r="T22"/>
      <c r="U22"/>
      <c r="V22"/>
      <c r="W22"/>
    </row>
    <row r="23" spans="1:23" ht="32.25" customHeight="1" x14ac:dyDescent="0.25">
      <c r="A23" s="56" t="s">
        <v>13</v>
      </c>
      <c r="B23" s="57"/>
      <c r="C23" s="26">
        <v>5.5E-2</v>
      </c>
      <c r="D23" s="30">
        <v>0.08</v>
      </c>
      <c r="E23" s="26">
        <v>0.02</v>
      </c>
      <c r="F23" s="26">
        <v>2.1000000000000001E-2</v>
      </c>
      <c r="G23" s="26">
        <v>4.2999999999999997E-2</v>
      </c>
      <c r="H23" s="26">
        <v>1</v>
      </c>
      <c r="I23" s="26">
        <v>1.2E-2</v>
      </c>
      <c r="J23" s="26">
        <v>5.8000000000000003E-2</v>
      </c>
      <c r="K23" s="26">
        <v>1.0999999999999999E-2</v>
      </c>
      <c r="L23" s="26">
        <v>0.12</v>
      </c>
      <c r="M23" s="26">
        <v>0.03</v>
      </c>
      <c r="N23" s="26">
        <v>0.03</v>
      </c>
      <c r="O23" s="26">
        <v>0.1</v>
      </c>
      <c r="P23" s="26">
        <v>0.1</v>
      </c>
      <c r="Q23" s="26">
        <v>6.0000000000000001E-3</v>
      </c>
      <c r="R23"/>
      <c r="S23" s="15"/>
      <c r="T23" s="15"/>
      <c r="U23"/>
      <c r="V23"/>
      <c r="W23"/>
    </row>
    <row r="24" spans="1:23" ht="27.75" customHeight="1" x14ac:dyDescent="0.25">
      <c r="A24" s="54" t="s">
        <v>12</v>
      </c>
      <c r="B24" s="55"/>
      <c r="C24" s="27">
        <v>1.1000000000000001</v>
      </c>
      <c r="D24" s="27">
        <v>1.6</v>
      </c>
      <c r="E24" s="27">
        <v>0.4</v>
      </c>
      <c r="F24" s="27">
        <v>0.42</v>
      </c>
      <c r="G24" s="27">
        <v>0.86</v>
      </c>
      <c r="H24" s="27">
        <v>20</v>
      </c>
      <c r="I24" s="27">
        <v>0.24</v>
      </c>
      <c r="J24" s="27">
        <v>1.1599999999999999</v>
      </c>
      <c r="K24" s="27">
        <v>0.22</v>
      </c>
      <c r="L24" s="27">
        <v>2.4500000000000002</v>
      </c>
      <c r="M24" s="27">
        <v>0.6</v>
      </c>
      <c r="N24" s="27">
        <v>0.6</v>
      </c>
      <c r="O24" s="27">
        <v>2</v>
      </c>
      <c r="P24" s="27">
        <v>2</v>
      </c>
      <c r="Q24" s="27">
        <v>1.2E-2</v>
      </c>
      <c r="R24"/>
      <c r="S24" s="15"/>
      <c r="T24" s="15"/>
      <c r="U24" s="15"/>
      <c r="V24"/>
      <c r="W24"/>
    </row>
    <row r="25" spans="1:23" ht="23.25" customHeight="1" x14ac:dyDescent="0.25">
      <c r="A25" s="54" t="s">
        <v>11</v>
      </c>
      <c r="B25" s="55"/>
      <c r="C25" s="26">
        <v>380</v>
      </c>
      <c r="D25" s="26">
        <v>50</v>
      </c>
      <c r="E25" s="26">
        <v>80</v>
      </c>
      <c r="F25" s="26">
        <v>850</v>
      </c>
      <c r="G25" s="26">
        <v>70</v>
      </c>
      <c r="H25" s="26">
        <v>8</v>
      </c>
      <c r="I25" s="26">
        <v>70</v>
      </c>
      <c r="J25" s="26">
        <v>35</v>
      </c>
      <c r="K25" s="26">
        <v>160</v>
      </c>
      <c r="L25" s="26">
        <v>60</v>
      </c>
      <c r="M25" s="26">
        <v>60</v>
      </c>
      <c r="N25" s="26">
        <v>60</v>
      </c>
      <c r="O25" s="26">
        <v>60</v>
      </c>
      <c r="P25" s="26">
        <v>73</v>
      </c>
      <c r="Q25" s="26">
        <v>770</v>
      </c>
      <c r="R25"/>
      <c r="S25" s="15"/>
      <c r="T25" s="15"/>
      <c r="U25" s="15"/>
      <c r="V25"/>
      <c r="W25"/>
    </row>
    <row r="26" spans="1:23" ht="24" customHeight="1" thickBot="1" x14ac:dyDescent="0.3">
      <c r="A26" s="52" t="s">
        <v>10</v>
      </c>
      <c r="B26" s="53"/>
      <c r="C26" s="28">
        <f>C25*C24</f>
        <v>418.00000000000006</v>
      </c>
      <c r="D26" s="28">
        <f t="shared" ref="D26:Q26" si="0">D25*D24</f>
        <v>80</v>
      </c>
      <c r="E26" s="28">
        <f t="shared" si="0"/>
        <v>32</v>
      </c>
      <c r="F26" s="28">
        <f t="shared" si="0"/>
        <v>357</v>
      </c>
      <c r="G26" s="28">
        <f>G25*G24</f>
        <v>60.199999999999996</v>
      </c>
      <c r="H26" s="28">
        <f>H25*H24</f>
        <v>160</v>
      </c>
      <c r="I26" s="28">
        <f>I25*I24</f>
        <v>16.8</v>
      </c>
      <c r="J26" s="28">
        <f t="shared" si="0"/>
        <v>40.599999999999994</v>
      </c>
      <c r="K26" s="28">
        <f t="shared" si="0"/>
        <v>35.200000000000003</v>
      </c>
      <c r="L26" s="28">
        <f t="shared" si="0"/>
        <v>147</v>
      </c>
      <c r="M26" s="28">
        <f t="shared" si="0"/>
        <v>36</v>
      </c>
      <c r="N26" s="28">
        <f t="shared" si="0"/>
        <v>36</v>
      </c>
      <c r="O26" s="28">
        <f t="shared" si="0"/>
        <v>120</v>
      </c>
      <c r="P26" s="28">
        <f t="shared" si="0"/>
        <v>146</v>
      </c>
      <c r="Q26" s="28">
        <f t="shared" si="0"/>
        <v>9.24</v>
      </c>
      <c r="R26"/>
      <c r="S26" s="17"/>
      <c r="T26" s="15"/>
      <c r="U26" s="15"/>
      <c r="V26"/>
      <c r="W26"/>
    </row>
    <row r="27" spans="1:23" ht="18.75" x14ac:dyDescent="0.25">
      <c r="A27" s="11" t="s">
        <v>6</v>
      </c>
      <c r="B27" s="12">
        <f>C26+D26+E26+F26+G26+H26+I26+J26+K26+L26+M26+N26+O26+P26+Q26</f>
        <v>1694.04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x14ac:dyDescent="0.25">
      <c r="A28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34.5" customHeight="1" x14ac:dyDescent="0.25">
      <c r="A29" s="13" t="s">
        <v>43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3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</sheetData>
  <mergeCells count="15">
    <mergeCell ref="A26:B26"/>
    <mergeCell ref="A25:B25"/>
    <mergeCell ref="A24:B24"/>
    <mergeCell ref="A23:B23"/>
    <mergeCell ref="A14:A16"/>
    <mergeCell ref="A17:A19"/>
    <mergeCell ref="A20:A22"/>
    <mergeCell ref="B10:E10"/>
    <mergeCell ref="B9:E9"/>
    <mergeCell ref="A2:W2"/>
    <mergeCell ref="A3:W3"/>
    <mergeCell ref="A4:W4"/>
    <mergeCell ref="F9:J9"/>
    <mergeCell ref="F10:J10"/>
    <mergeCell ref="O10:Q10"/>
  </mergeCells>
  <dataValidations count="1">
    <dataValidation type="date" allowBlank="1" showInputMessage="1" showErrorMessage="1" sqref="F13">
      <formula1>1</formula1>
      <formula2>100</formula2>
    </dataValidation>
  </dataValidations>
  <pageMargins left="0.7" right="0.7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2"/>
  <sheetViews>
    <sheetView topLeftCell="B1" workbookViewId="0">
      <selection activeCell="G5" sqref="G5"/>
    </sheetView>
  </sheetViews>
  <sheetFormatPr defaultRowHeight="15" x14ac:dyDescent="0.25"/>
  <cols>
    <col min="1" max="1" width="8.5703125" customWidth="1"/>
    <col min="2" max="2" width="9.42578125" customWidth="1"/>
    <col min="3" max="3" width="33.85546875" customWidth="1"/>
    <col min="4" max="4" width="8.42578125" customWidth="1"/>
    <col min="5" max="5" width="10.5703125" customWidth="1"/>
    <col min="6" max="6" width="9.7109375" customWidth="1"/>
    <col min="7" max="7" width="9.28515625" customWidth="1"/>
    <col min="8" max="8" width="8" customWidth="1"/>
    <col min="9" max="9" width="7.7109375" customWidth="1"/>
    <col min="10" max="10" width="8.7109375" customWidth="1"/>
    <col min="11" max="12" width="8.42578125" customWidth="1"/>
    <col min="13" max="13" width="8.28515625" customWidth="1"/>
    <col min="14" max="14" width="9.140625" customWidth="1"/>
    <col min="15" max="15" width="9" customWidth="1"/>
    <col min="16" max="16" width="9.28515625" customWidth="1"/>
    <col min="17" max="17" width="8.28515625" customWidth="1"/>
    <col min="18" max="18" width="8.85546875" customWidth="1"/>
    <col min="19" max="19" width="9.42578125" customWidth="1"/>
    <col min="20" max="20" width="6.28515625" customWidth="1"/>
    <col min="21" max="21" width="9.140625" customWidth="1"/>
  </cols>
  <sheetData>
    <row r="1" spans="2:24" ht="12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2:24" ht="15.75" x14ac:dyDescent="0.25">
      <c r="B2" s="46" t="s">
        <v>97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7"/>
    </row>
    <row r="3" spans="2:24" ht="15.75" x14ac:dyDescent="0.25">
      <c r="B3" s="48" t="s">
        <v>100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2:24" ht="15.75" x14ac:dyDescent="0.25">
      <c r="B4" s="49" t="s">
        <v>99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2:24" x14ac:dyDescent="0.25">
      <c r="B5" s="2" t="s">
        <v>0</v>
      </c>
      <c r="C5" s="16"/>
      <c r="D5" s="16"/>
      <c r="E5" s="16"/>
      <c r="F5" s="16"/>
      <c r="G5" s="16" t="s">
        <v>110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2:24" x14ac:dyDescent="0.25">
      <c r="B6" s="3" t="s">
        <v>24</v>
      </c>
      <c r="C6" s="4" t="s">
        <v>96</v>
      </c>
      <c r="D6" s="4" t="s">
        <v>26</v>
      </c>
      <c r="E6" s="4"/>
      <c r="F6" s="4"/>
      <c r="G6" s="4"/>
      <c r="H6" s="4"/>
      <c r="I6" s="4"/>
      <c r="J6" s="4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2:24" x14ac:dyDescent="0.25">
      <c r="B7" s="5" t="s">
        <v>42</v>
      </c>
      <c r="C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2:24" ht="15.75" thickBot="1" x14ac:dyDescent="0.3">
      <c r="B8" s="5"/>
      <c r="C8" s="16"/>
      <c r="D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2:24" ht="15.75" thickBot="1" x14ac:dyDescent="0.3">
      <c r="B9" s="5"/>
      <c r="C9" s="44" t="s">
        <v>9</v>
      </c>
      <c r="D9" s="45"/>
      <c r="E9" s="45"/>
      <c r="F9" s="45"/>
      <c r="G9" s="45"/>
      <c r="H9" s="45"/>
      <c r="I9" s="45"/>
      <c r="J9" s="45"/>
      <c r="K9" s="45"/>
      <c r="L9" s="35"/>
      <c r="M9" s="35"/>
      <c r="N9" s="35"/>
      <c r="O9" s="35"/>
      <c r="P9" s="36" t="s">
        <v>98</v>
      </c>
      <c r="Q9" s="37"/>
      <c r="R9" s="37"/>
      <c r="S9" s="37"/>
      <c r="T9" s="37"/>
      <c r="U9" s="19"/>
      <c r="V9" s="19"/>
      <c r="W9" s="1"/>
      <c r="X9" s="1"/>
    </row>
    <row r="10" spans="2:24" ht="15.75" thickBot="1" x14ac:dyDescent="0.3">
      <c r="B10" s="5"/>
      <c r="C10" s="42">
        <v>20</v>
      </c>
      <c r="D10" s="43"/>
      <c r="E10" s="43"/>
      <c r="F10" s="43"/>
      <c r="G10" s="43"/>
      <c r="H10" s="43"/>
      <c r="I10" s="43"/>
      <c r="J10" s="43"/>
      <c r="K10" s="43"/>
      <c r="L10" s="34"/>
      <c r="M10" s="34"/>
      <c r="N10" s="34"/>
      <c r="O10" s="34"/>
      <c r="P10" s="50">
        <v>1700</v>
      </c>
      <c r="Q10" s="51"/>
      <c r="R10" s="51"/>
      <c r="S10" s="38"/>
      <c r="T10" s="38"/>
      <c r="U10" s="16"/>
      <c r="V10" s="20"/>
      <c r="W10" s="20"/>
      <c r="X10" s="1"/>
    </row>
    <row r="11" spans="2:24" ht="16.5" customHeight="1" thickBot="1" x14ac:dyDescent="0.3">
      <c r="B11" s="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2:24" ht="78" customHeight="1" x14ac:dyDescent="0.25">
      <c r="B12" s="7"/>
      <c r="C12" s="10"/>
      <c r="D12" s="22" t="s">
        <v>92</v>
      </c>
      <c r="E12" s="22" t="s">
        <v>5</v>
      </c>
      <c r="F12" s="22" t="s">
        <v>1</v>
      </c>
      <c r="G12" s="22" t="s">
        <v>36</v>
      </c>
      <c r="H12" s="22" t="s">
        <v>49</v>
      </c>
      <c r="I12" s="22" t="s">
        <v>93</v>
      </c>
      <c r="J12" s="22" t="s">
        <v>37</v>
      </c>
      <c r="K12" s="22" t="s">
        <v>25</v>
      </c>
      <c r="L12" s="22" t="s">
        <v>38</v>
      </c>
      <c r="M12" s="22" t="s">
        <v>39</v>
      </c>
      <c r="N12" s="22" t="s">
        <v>2</v>
      </c>
      <c r="O12" s="22" t="s">
        <v>14</v>
      </c>
      <c r="P12" s="22" t="s">
        <v>40</v>
      </c>
      <c r="Q12" s="22" t="s">
        <v>54</v>
      </c>
      <c r="R12" s="22" t="s">
        <v>23</v>
      </c>
      <c r="S12" s="22" t="s">
        <v>82</v>
      </c>
      <c r="T12" s="15"/>
      <c r="U12" s="15"/>
      <c r="V12" s="15"/>
    </row>
    <row r="13" spans="2:24" ht="15.75" customHeight="1" x14ac:dyDescent="0.25">
      <c r="B13" s="14"/>
      <c r="C13" s="8"/>
      <c r="D13" s="22"/>
      <c r="E13" s="22"/>
      <c r="F13" s="22"/>
      <c r="G13" s="23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15"/>
      <c r="U13" s="15"/>
      <c r="V13" s="15"/>
    </row>
    <row r="14" spans="2:24" ht="21.75" customHeight="1" x14ac:dyDescent="0.25">
      <c r="B14" s="58" t="s">
        <v>15</v>
      </c>
      <c r="C14" s="18" t="s">
        <v>44</v>
      </c>
      <c r="D14" s="24"/>
      <c r="E14" s="24"/>
      <c r="F14" s="24"/>
      <c r="G14" s="24">
        <v>5.0000000000000001E-3</v>
      </c>
      <c r="H14" s="24">
        <v>4.2999999999999997E-2</v>
      </c>
      <c r="I14" s="24"/>
      <c r="J14" s="24"/>
      <c r="K14" s="29"/>
      <c r="L14" s="24"/>
      <c r="M14" s="29"/>
      <c r="N14" s="29"/>
      <c r="O14" s="29"/>
      <c r="P14" s="29">
        <v>8.4000000000000005E-2</v>
      </c>
      <c r="Q14" s="29"/>
      <c r="R14" s="29"/>
      <c r="S14" s="29"/>
      <c r="T14" s="15"/>
      <c r="U14" s="15"/>
      <c r="V14" s="15"/>
    </row>
    <row r="15" spans="2:24" ht="15.75" customHeight="1" x14ac:dyDescent="0.25">
      <c r="B15" s="59"/>
      <c r="C15" s="31" t="s">
        <v>65</v>
      </c>
      <c r="D15" s="24"/>
      <c r="E15" s="32">
        <v>0.04</v>
      </c>
      <c r="F15" s="25"/>
      <c r="G15" s="24">
        <v>1.6E-2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15"/>
      <c r="U15" s="15"/>
      <c r="V15" s="15"/>
    </row>
    <row r="16" spans="2:24" ht="17.25" customHeight="1" x14ac:dyDescent="0.25">
      <c r="B16" s="60"/>
      <c r="C16" s="9" t="s">
        <v>22</v>
      </c>
      <c r="D16" s="24"/>
      <c r="E16" s="24"/>
      <c r="F16" s="24">
        <v>1.4999999999999999E-2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>
        <v>3.0000000000000001E-3</v>
      </c>
      <c r="S16" s="24"/>
      <c r="T16" s="15"/>
      <c r="U16" s="15"/>
      <c r="V16" s="15"/>
    </row>
    <row r="17" spans="2:24" ht="16.5" customHeight="1" x14ac:dyDescent="0.25">
      <c r="B17" s="58" t="s">
        <v>27</v>
      </c>
      <c r="C17" s="21" t="s">
        <v>89</v>
      </c>
      <c r="D17" s="24"/>
      <c r="E17" s="24"/>
      <c r="F17" s="24"/>
      <c r="G17" s="24"/>
      <c r="H17" s="24"/>
      <c r="I17" s="24">
        <v>4.2999999999999997E-2</v>
      </c>
      <c r="J17" s="24">
        <v>1.2E-2</v>
      </c>
      <c r="K17" s="24"/>
      <c r="L17" s="24"/>
      <c r="M17" s="24">
        <v>0.04</v>
      </c>
      <c r="N17" s="24">
        <v>0.03</v>
      </c>
      <c r="O17" s="24">
        <v>0.03</v>
      </c>
      <c r="P17" s="24"/>
      <c r="Q17" s="24"/>
      <c r="R17" s="24"/>
      <c r="S17" s="24"/>
      <c r="T17" s="15"/>
      <c r="U17" s="15"/>
      <c r="V17" s="15"/>
    </row>
    <row r="18" spans="2:24" ht="19.5" customHeight="1" x14ac:dyDescent="0.25">
      <c r="B18" s="59"/>
      <c r="C18" s="21" t="s">
        <v>90</v>
      </c>
      <c r="D18" s="24">
        <v>5.5E-2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15"/>
      <c r="U18" s="15"/>
      <c r="V18" s="15"/>
    </row>
    <row r="19" spans="2:24" ht="18" customHeight="1" x14ac:dyDescent="0.25">
      <c r="B19" s="60"/>
      <c r="C19" s="21" t="s">
        <v>32</v>
      </c>
      <c r="D19" s="24"/>
      <c r="E19" s="24">
        <v>0.04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15"/>
      <c r="U19" s="15"/>
    </row>
    <row r="20" spans="2:24" ht="21" customHeight="1" x14ac:dyDescent="0.25">
      <c r="B20" s="58" t="s">
        <v>28</v>
      </c>
      <c r="C20" s="21" t="s">
        <v>91</v>
      </c>
      <c r="D20" s="21"/>
      <c r="E20" s="24"/>
      <c r="F20" s="24"/>
      <c r="G20" s="24"/>
      <c r="H20" s="24"/>
      <c r="I20" s="24"/>
      <c r="J20" s="24"/>
      <c r="K20" s="24">
        <v>2.9000000000000001E-2</v>
      </c>
      <c r="L20" s="24">
        <v>1.0999999999999999E-2</v>
      </c>
      <c r="M20" s="24">
        <v>0.1</v>
      </c>
      <c r="N20" s="24"/>
      <c r="O20" s="24"/>
      <c r="P20" s="24"/>
      <c r="Q20" s="24">
        <v>1.0999999999999999E-2</v>
      </c>
      <c r="R20" s="24"/>
      <c r="S20" s="24"/>
      <c r="T20" s="15"/>
      <c r="U20" s="15"/>
      <c r="V20" s="15"/>
    </row>
    <row r="21" spans="2:24" ht="16.5" customHeight="1" x14ac:dyDescent="0.25">
      <c r="B21" s="59"/>
      <c r="C21" s="21" t="s">
        <v>22</v>
      </c>
      <c r="D21" s="21"/>
      <c r="E21" s="24"/>
      <c r="F21" s="24">
        <v>1.4999999999999999E-2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>
        <v>3.0000000000000001E-3</v>
      </c>
      <c r="S21" s="24"/>
      <c r="T21" s="15"/>
      <c r="U21" s="15"/>
      <c r="V21" s="15"/>
    </row>
    <row r="22" spans="2:24" ht="18.75" customHeight="1" x14ac:dyDescent="0.25">
      <c r="B22" s="60"/>
      <c r="C22" s="21" t="s">
        <v>82</v>
      </c>
      <c r="D22" s="9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>
        <v>1</v>
      </c>
      <c r="T22" s="15"/>
    </row>
    <row r="23" spans="2:24" ht="20.25" customHeight="1" x14ac:dyDescent="0.25">
      <c r="B23" s="56" t="s">
        <v>13</v>
      </c>
      <c r="C23" s="57"/>
      <c r="D23" s="26">
        <v>5.5E-2</v>
      </c>
      <c r="E23" s="30">
        <v>0.08</v>
      </c>
      <c r="F23" s="26">
        <v>0.03</v>
      </c>
      <c r="G23" s="26">
        <v>2.1000000000000001E-2</v>
      </c>
      <c r="H23" s="26">
        <v>4.2999999999999997E-2</v>
      </c>
      <c r="I23" s="26">
        <v>4.2999999999999997E-2</v>
      </c>
      <c r="J23" s="26">
        <v>1.2E-2</v>
      </c>
      <c r="K23" s="26">
        <v>2.9000000000000001E-2</v>
      </c>
      <c r="L23" s="26">
        <v>1.0999999999999999E-2</v>
      </c>
      <c r="M23" s="26">
        <v>0.14000000000000001</v>
      </c>
      <c r="N23" s="26">
        <v>0.03</v>
      </c>
      <c r="O23" s="26">
        <v>0.03</v>
      </c>
      <c r="P23" s="26">
        <v>8.4000000000000005E-2</v>
      </c>
      <c r="Q23" s="26">
        <v>1.0999999999999999E-2</v>
      </c>
      <c r="R23" s="26">
        <v>6.0000000000000001E-3</v>
      </c>
      <c r="S23" s="26">
        <v>1</v>
      </c>
      <c r="T23" s="15"/>
      <c r="U23" s="15"/>
    </row>
    <row r="24" spans="2:24" ht="18" customHeight="1" x14ac:dyDescent="0.25">
      <c r="B24" s="54" t="s">
        <v>12</v>
      </c>
      <c r="C24" s="55"/>
      <c r="D24" s="27">
        <v>1.1000000000000001</v>
      </c>
      <c r="E24" s="27">
        <v>1.6</v>
      </c>
      <c r="F24" s="27">
        <v>0.6</v>
      </c>
      <c r="G24" s="27">
        <v>0.42</v>
      </c>
      <c r="H24" s="27">
        <v>0.86</v>
      </c>
      <c r="I24" s="27">
        <v>0.86</v>
      </c>
      <c r="J24" s="27">
        <v>0.24</v>
      </c>
      <c r="K24" s="27">
        <v>0.57999999999999996</v>
      </c>
      <c r="L24" s="27">
        <v>0.22</v>
      </c>
      <c r="M24" s="27">
        <v>2.8</v>
      </c>
      <c r="N24" s="27">
        <v>0.6</v>
      </c>
      <c r="O24" s="27">
        <v>0.6</v>
      </c>
      <c r="P24" s="27">
        <v>1.68</v>
      </c>
      <c r="Q24" s="27">
        <v>0.22</v>
      </c>
      <c r="R24" s="27">
        <v>1.2E-2</v>
      </c>
      <c r="S24" s="27">
        <v>20</v>
      </c>
      <c r="T24" s="15"/>
      <c r="U24" s="15"/>
      <c r="V24" s="15"/>
    </row>
    <row r="25" spans="2:24" ht="21" customHeight="1" x14ac:dyDescent="0.25">
      <c r="B25" s="54" t="s">
        <v>11</v>
      </c>
      <c r="C25" s="55"/>
      <c r="D25" s="26">
        <v>230</v>
      </c>
      <c r="E25" s="26">
        <v>50</v>
      </c>
      <c r="F25" s="26">
        <v>80</v>
      </c>
      <c r="G25" s="26">
        <v>850</v>
      </c>
      <c r="H25" s="26">
        <v>70</v>
      </c>
      <c r="I25" s="26">
        <v>170</v>
      </c>
      <c r="J25" s="26">
        <v>70</v>
      </c>
      <c r="K25" s="26">
        <v>35</v>
      </c>
      <c r="L25" s="26">
        <v>160</v>
      </c>
      <c r="M25" s="26">
        <v>60</v>
      </c>
      <c r="N25" s="26">
        <v>60</v>
      </c>
      <c r="O25" s="26">
        <v>60</v>
      </c>
      <c r="P25" s="26">
        <v>60</v>
      </c>
      <c r="Q25" s="26">
        <v>150</v>
      </c>
      <c r="R25" s="26">
        <v>770</v>
      </c>
      <c r="S25" s="26">
        <v>15</v>
      </c>
      <c r="T25" s="15"/>
      <c r="U25" s="15"/>
      <c r="V25" s="15"/>
    </row>
    <row r="26" spans="2:24" ht="18" customHeight="1" thickBot="1" x14ac:dyDescent="0.3">
      <c r="B26" s="52" t="s">
        <v>10</v>
      </c>
      <c r="C26" s="53"/>
      <c r="D26" s="28">
        <f>D25*D24</f>
        <v>253.00000000000003</v>
      </c>
      <c r="E26" s="28">
        <f t="shared" ref="E26:R26" si="0">E25*E24</f>
        <v>80</v>
      </c>
      <c r="F26" s="28">
        <f t="shared" si="0"/>
        <v>48</v>
      </c>
      <c r="G26" s="28">
        <f t="shared" si="0"/>
        <v>357</v>
      </c>
      <c r="H26" s="28">
        <f>H25*H24</f>
        <v>60.199999999999996</v>
      </c>
      <c r="I26" s="28">
        <f>I25*I24</f>
        <v>146.19999999999999</v>
      </c>
      <c r="J26" s="28">
        <f>J25*J24</f>
        <v>16.8</v>
      </c>
      <c r="K26" s="28">
        <f t="shared" si="0"/>
        <v>20.299999999999997</v>
      </c>
      <c r="L26" s="28">
        <f t="shared" si="0"/>
        <v>35.200000000000003</v>
      </c>
      <c r="M26" s="28">
        <f t="shared" si="0"/>
        <v>168</v>
      </c>
      <c r="N26" s="28">
        <f t="shared" si="0"/>
        <v>36</v>
      </c>
      <c r="O26" s="28">
        <f t="shared" si="0"/>
        <v>36</v>
      </c>
      <c r="P26" s="28">
        <f t="shared" si="0"/>
        <v>100.8</v>
      </c>
      <c r="Q26" s="28">
        <f t="shared" si="0"/>
        <v>33</v>
      </c>
      <c r="R26" s="28">
        <f t="shared" si="0"/>
        <v>9.24</v>
      </c>
      <c r="S26" s="28">
        <f>S25*S24</f>
        <v>300</v>
      </c>
      <c r="T26" s="17"/>
      <c r="U26" s="15"/>
      <c r="V26" s="15"/>
    </row>
    <row r="27" spans="2:24" ht="18.75" x14ac:dyDescent="0.25">
      <c r="B27" s="11" t="s">
        <v>6</v>
      </c>
      <c r="C27" s="12">
        <f>D26+E26+F26+G26+H26+I26+J26+K26+L26+M26+N26+O26+P26+Q26+R26+S26</f>
        <v>1699.74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2:24" x14ac:dyDescent="0.25"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2:24" ht="15.75" x14ac:dyDescent="0.25">
      <c r="B29" s="13" t="s">
        <v>43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2:24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2:24" x14ac:dyDescent="0.25">
      <c r="X31" s="1"/>
    </row>
    <row r="32" spans="2:24" x14ac:dyDescent="0.25">
      <c r="X32" s="1"/>
    </row>
  </sheetData>
  <mergeCells count="15">
    <mergeCell ref="C9:F9"/>
    <mergeCell ref="G9:K9"/>
    <mergeCell ref="C10:F10"/>
    <mergeCell ref="G10:K10"/>
    <mergeCell ref="B2:X2"/>
    <mergeCell ref="B3:X3"/>
    <mergeCell ref="B4:X4"/>
    <mergeCell ref="P10:R10"/>
    <mergeCell ref="B24:C24"/>
    <mergeCell ref="B25:C25"/>
    <mergeCell ref="B26:C26"/>
    <mergeCell ref="B14:B16"/>
    <mergeCell ref="B17:B19"/>
    <mergeCell ref="B20:B22"/>
    <mergeCell ref="B23:C23"/>
  </mergeCells>
  <dataValidations count="1">
    <dataValidation type="date" allowBlank="1" showInputMessage="1" showErrorMessage="1" sqref="G13">
      <formula1>1</formula1>
      <formula2>100</formula2>
    </dataValidation>
  </dataValidations>
  <pageMargins left="0.7" right="0.7" top="0.75" bottom="0.75" header="0.3" footer="0.3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workbookViewId="0">
      <selection activeCell="S28" sqref="S28"/>
    </sheetView>
  </sheetViews>
  <sheetFormatPr defaultRowHeight="15" x14ac:dyDescent="0.25"/>
  <cols>
    <col min="1" max="1" width="8" style="1" customWidth="1"/>
    <col min="2" max="2" width="41" style="1" customWidth="1"/>
    <col min="3" max="3" width="9.7109375" style="1" customWidth="1"/>
    <col min="4" max="4" width="9.140625" style="1" customWidth="1"/>
    <col min="5" max="5" width="8.28515625" style="1" customWidth="1"/>
    <col min="6" max="6" width="8.140625" style="1" customWidth="1"/>
    <col min="7" max="7" width="8" style="1" customWidth="1"/>
    <col min="8" max="9" width="8.28515625" style="1" customWidth="1"/>
    <col min="10" max="10" width="8.5703125" style="1" customWidth="1"/>
    <col min="11" max="11" width="8.28515625" style="1" customWidth="1"/>
    <col min="12" max="14" width="9.42578125" style="1" customWidth="1"/>
    <col min="15" max="15" width="8" style="1" customWidth="1"/>
    <col min="16" max="16" width="11" style="1" customWidth="1"/>
    <col min="17" max="17" width="9" style="1" customWidth="1"/>
    <col min="18" max="20" width="6.7109375" style="1" customWidth="1"/>
    <col min="21" max="21" width="6.140625" style="1" customWidth="1"/>
    <col min="22" max="16384" width="9.140625" style="1"/>
  </cols>
  <sheetData>
    <row r="1" spans="1:24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ht="15.75" customHeight="1" x14ac:dyDescent="0.25">
      <c r="A2" s="46" t="s">
        <v>97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  <c r="X2" s="16"/>
    </row>
    <row r="3" spans="1:24" ht="15.75" customHeight="1" x14ac:dyDescent="0.25">
      <c r="A3" s="48" t="s">
        <v>100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16"/>
    </row>
    <row r="4" spans="1:24" ht="15.75" customHeight="1" x14ac:dyDescent="0.25">
      <c r="A4" s="49" t="s">
        <v>99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16"/>
    </row>
    <row r="5" spans="1:24" x14ac:dyDescent="0.25">
      <c r="A5" s="2" t="s">
        <v>0</v>
      </c>
      <c r="B5" s="16"/>
      <c r="C5" s="16"/>
      <c r="D5" s="16"/>
      <c r="E5" s="16"/>
      <c r="F5" s="16" t="s">
        <v>111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x14ac:dyDescent="0.25">
      <c r="A6" s="3" t="s">
        <v>24</v>
      </c>
      <c r="B6" s="4" t="s">
        <v>96</v>
      </c>
      <c r="C6" s="4" t="s">
        <v>26</v>
      </c>
      <c r="D6" s="4"/>
      <c r="E6" s="4"/>
      <c r="F6" s="4"/>
      <c r="G6" s="4"/>
      <c r="H6" s="4"/>
      <c r="I6" s="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4" x14ac:dyDescent="0.25">
      <c r="A7" s="5" t="s">
        <v>42</v>
      </c>
      <c r="B7" s="16"/>
      <c r="C7"/>
      <c r="D7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4" ht="15.75" thickBot="1" x14ac:dyDescent="0.3">
      <c r="A8" s="5"/>
      <c r="B8" s="16"/>
      <c r="C8" s="16"/>
      <c r="D8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20"/>
    </row>
    <row r="9" spans="1:24" ht="15.75" thickBot="1" x14ac:dyDescent="0.3">
      <c r="A9" s="5"/>
      <c r="B9" s="44" t="s">
        <v>9</v>
      </c>
      <c r="C9" s="45"/>
      <c r="D9" s="45"/>
      <c r="E9" s="45"/>
      <c r="F9" s="45"/>
      <c r="G9" s="45"/>
      <c r="H9" s="45"/>
      <c r="I9" s="45"/>
      <c r="J9" s="45"/>
      <c r="K9" s="35"/>
      <c r="L9" s="35"/>
      <c r="M9" s="35"/>
      <c r="N9" s="35"/>
      <c r="O9" s="36" t="s">
        <v>98</v>
      </c>
      <c r="P9" s="37"/>
      <c r="Q9" s="37"/>
      <c r="R9" s="37"/>
      <c r="S9" s="37"/>
      <c r="T9" s="19"/>
      <c r="U9" s="19"/>
      <c r="X9" s="20"/>
    </row>
    <row r="10" spans="1:24" ht="15.75" thickBot="1" x14ac:dyDescent="0.3">
      <c r="A10" s="5"/>
      <c r="B10" s="42">
        <v>20</v>
      </c>
      <c r="C10" s="43"/>
      <c r="D10" s="43"/>
      <c r="E10" s="43"/>
      <c r="F10" s="43"/>
      <c r="G10" s="43"/>
      <c r="H10" s="43"/>
      <c r="I10" s="43"/>
      <c r="J10" s="43"/>
      <c r="K10" s="34"/>
      <c r="L10" s="34"/>
      <c r="M10" s="34"/>
      <c r="N10" s="34"/>
      <c r="O10" s="50">
        <v>1700</v>
      </c>
      <c r="P10" s="51"/>
      <c r="Q10" s="51"/>
      <c r="R10" s="38"/>
      <c r="S10" s="38"/>
      <c r="T10" s="16"/>
      <c r="U10" s="20"/>
      <c r="V10" s="20"/>
      <c r="X10" s="20"/>
    </row>
    <row r="11" spans="1:24" ht="15.75" thickBot="1" x14ac:dyDescent="0.3">
      <c r="A11" s="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66.75" customHeight="1" x14ac:dyDescent="0.25">
      <c r="A12" s="7"/>
      <c r="B12" s="10"/>
      <c r="C12" s="22" t="s">
        <v>35</v>
      </c>
      <c r="D12" s="22" t="s">
        <v>5</v>
      </c>
      <c r="E12" s="22" t="s">
        <v>1</v>
      </c>
      <c r="F12" s="22" t="s">
        <v>36</v>
      </c>
      <c r="G12" s="22" t="s">
        <v>57</v>
      </c>
      <c r="H12" s="22" t="s">
        <v>17</v>
      </c>
      <c r="I12" s="22" t="s">
        <v>58</v>
      </c>
      <c r="J12" s="22" t="s">
        <v>59</v>
      </c>
      <c r="K12" s="22" t="s">
        <v>38</v>
      </c>
      <c r="L12" s="22" t="s">
        <v>39</v>
      </c>
      <c r="M12" s="22" t="s">
        <v>2</v>
      </c>
      <c r="N12" s="22" t="s">
        <v>14</v>
      </c>
      <c r="O12" s="22" t="s">
        <v>40</v>
      </c>
      <c r="P12" s="22" t="s">
        <v>23</v>
      </c>
      <c r="Q12" s="22" t="s">
        <v>4</v>
      </c>
      <c r="R12" s="22" t="s">
        <v>60</v>
      </c>
      <c r="S12" s="15"/>
      <c r="T12" s="15"/>
      <c r="U12" s="15"/>
      <c r="V12"/>
      <c r="W12"/>
    </row>
    <row r="13" spans="1:24" x14ac:dyDescent="0.25">
      <c r="A13" s="14"/>
      <c r="B13" s="8"/>
      <c r="C13" s="22"/>
      <c r="D13" s="22"/>
      <c r="E13" s="22"/>
      <c r="F13" s="23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15"/>
      <c r="T13" s="15"/>
      <c r="U13" s="15"/>
      <c r="V13"/>
      <c r="W13"/>
    </row>
    <row r="14" spans="1:24" ht="21" customHeight="1" x14ac:dyDescent="0.25">
      <c r="A14" s="58" t="s">
        <v>15</v>
      </c>
      <c r="B14" s="18" t="s">
        <v>61</v>
      </c>
      <c r="C14" s="24"/>
      <c r="D14" s="24"/>
      <c r="E14" s="24">
        <v>5.0000000000000001E-3</v>
      </c>
      <c r="F14" s="24">
        <v>5.0000000000000001E-3</v>
      </c>
      <c r="G14" s="24">
        <v>4.2999999999999997E-2</v>
      </c>
      <c r="H14" s="24"/>
      <c r="I14" s="24"/>
      <c r="J14" s="29"/>
      <c r="K14" s="24"/>
      <c r="L14" s="29"/>
      <c r="M14" s="29"/>
      <c r="N14" s="29"/>
      <c r="O14" s="29">
        <v>0.115</v>
      </c>
      <c r="P14" s="29"/>
      <c r="Q14" s="29"/>
      <c r="R14" s="29"/>
      <c r="S14" s="15"/>
      <c r="T14" s="15"/>
      <c r="U14" s="15"/>
      <c r="V14"/>
      <c r="W14"/>
    </row>
    <row r="15" spans="1:24" ht="18.75" customHeight="1" x14ac:dyDescent="0.25">
      <c r="A15" s="59"/>
      <c r="B15" s="33" t="s">
        <v>60</v>
      </c>
      <c r="C15" s="24"/>
      <c r="D15" s="24"/>
      <c r="E15" s="24"/>
      <c r="F15" s="24"/>
      <c r="G15" s="24"/>
      <c r="H15" s="24"/>
      <c r="I15" s="24"/>
      <c r="J15" s="29"/>
      <c r="K15" s="24"/>
      <c r="L15" s="29"/>
      <c r="M15" s="29"/>
      <c r="N15" s="29"/>
      <c r="O15" s="29"/>
      <c r="P15" s="29"/>
      <c r="Q15" s="29"/>
      <c r="R15" s="29">
        <v>0.02</v>
      </c>
      <c r="S15" s="15"/>
      <c r="T15" s="15"/>
      <c r="U15" s="15"/>
      <c r="V15"/>
      <c r="W15"/>
    </row>
    <row r="16" spans="1:24" ht="18.75" customHeight="1" x14ac:dyDescent="0.25">
      <c r="A16" s="60"/>
      <c r="B16" s="9" t="s">
        <v>22</v>
      </c>
      <c r="C16" s="24"/>
      <c r="D16" s="24"/>
      <c r="E16" s="24">
        <v>1.4999999999999999E-2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>
        <v>3.0000000000000001E-3</v>
      </c>
      <c r="Q16" s="24"/>
      <c r="R16" s="24"/>
      <c r="S16" s="15"/>
      <c r="T16" s="15"/>
      <c r="U16" s="15"/>
      <c r="V16"/>
      <c r="W16"/>
    </row>
    <row r="17" spans="1:24" ht="21.75" customHeight="1" x14ac:dyDescent="0.25">
      <c r="A17" s="58" t="s">
        <v>27</v>
      </c>
      <c r="B17" s="21" t="s">
        <v>62</v>
      </c>
      <c r="C17" s="24">
        <v>5.5E-2</v>
      </c>
      <c r="D17" s="24"/>
      <c r="E17" s="24"/>
      <c r="F17" s="24"/>
      <c r="G17" s="24"/>
      <c r="H17" s="24"/>
      <c r="I17" s="24">
        <v>1.2E-2</v>
      </c>
      <c r="J17" s="24"/>
      <c r="K17" s="24">
        <v>0.04</v>
      </c>
      <c r="L17" s="24">
        <v>7.0000000000000007E-2</v>
      </c>
      <c r="M17" s="1">
        <v>0.02</v>
      </c>
      <c r="N17" s="24">
        <v>0.02</v>
      </c>
      <c r="O17" s="24"/>
      <c r="P17" s="24"/>
      <c r="Q17" s="24">
        <v>8.0000000000000002E-3</v>
      </c>
      <c r="R17" s="24"/>
      <c r="S17" s="15"/>
      <c r="T17" s="15"/>
      <c r="U17" s="15"/>
      <c r="V17"/>
      <c r="W17"/>
    </row>
    <row r="18" spans="1:24" ht="23.25" customHeight="1" x14ac:dyDescent="0.25">
      <c r="A18" s="59"/>
      <c r="B18" s="21" t="s">
        <v>94</v>
      </c>
      <c r="C18" s="24"/>
      <c r="D18" s="24"/>
      <c r="E18" s="24"/>
      <c r="F18" s="24"/>
      <c r="G18" s="24"/>
      <c r="H18" s="24"/>
      <c r="I18" s="24"/>
      <c r="J18" s="24">
        <v>0.05</v>
      </c>
      <c r="K18" s="24">
        <v>7.0000000000000007E-2</v>
      </c>
      <c r="L18" s="24">
        <v>7.0000000000000007E-2</v>
      </c>
      <c r="M18" s="24">
        <v>4.4999999999999998E-2</v>
      </c>
      <c r="N18" s="24"/>
      <c r="O18" s="24"/>
      <c r="P18" s="24"/>
      <c r="Q18" s="24"/>
      <c r="R18" s="24"/>
      <c r="S18" s="15"/>
      <c r="T18" s="15"/>
      <c r="U18" s="15"/>
      <c r="V18"/>
      <c r="W18"/>
    </row>
    <row r="19" spans="1:24" ht="21" customHeight="1" x14ac:dyDescent="0.25">
      <c r="A19" s="60"/>
      <c r="B19" s="21" t="s">
        <v>32</v>
      </c>
      <c r="C19" s="24"/>
      <c r="D19" s="24">
        <v>0.04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15"/>
      <c r="T19" s="15"/>
      <c r="U19"/>
      <c r="V19"/>
      <c r="W19"/>
    </row>
    <row r="20" spans="1:24" ht="20.25" customHeight="1" x14ac:dyDescent="0.25">
      <c r="A20" s="58" t="s">
        <v>28</v>
      </c>
      <c r="B20" s="21" t="s">
        <v>64</v>
      </c>
      <c r="C20" s="21"/>
      <c r="D20" s="24"/>
      <c r="E20" s="24"/>
      <c r="F20" s="24"/>
      <c r="G20" s="24"/>
      <c r="H20" s="24">
        <v>1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5"/>
      <c r="T20" s="15"/>
      <c r="U20" s="15"/>
      <c r="V20"/>
      <c r="W20"/>
    </row>
    <row r="21" spans="1:24" ht="23.25" customHeight="1" x14ac:dyDescent="0.25">
      <c r="A21" s="59"/>
      <c r="B21" s="21" t="s">
        <v>65</v>
      </c>
      <c r="C21" s="21"/>
      <c r="D21" s="24">
        <v>0.04</v>
      </c>
      <c r="E21" s="24"/>
      <c r="F21" s="24">
        <v>1.6E-2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15"/>
      <c r="T21" s="15"/>
      <c r="U21" s="15"/>
      <c r="V21"/>
      <c r="W21"/>
    </row>
    <row r="22" spans="1:24" ht="23.25" customHeight="1" x14ac:dyDescent="0.25">
      <c r="A22" s="59"/>
      <c r="B22" s="21" t="s">
        <v>22</v>
      </c>
      <c r="C22" s="21"/>
      <c r="D22" s="24"/>
      <c r="E22" s="24">
        <v>0.01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>
        <v>3.0000000000000001E-3</v>
      </c>
      <c r="Q22" s="24"/>
      <c r="R22" s="24"/>
      <c r="S22" s="15"/>
      <c r="T22" s="15"/>
      <c r="U22" s="15"/>
      <c r="V22"/>
      <c r="W22"/>
    </row>
    <row r="23" spans="1:24" ht="18" customHeight="1" x14ac:dyDescent="0.25">
      <c r="A23" s="56" t="s">
        <v>13</v>
      </c>
      <c r="B23" s="57"/>
      <c r="C23" s="26">
        <v>5.5E-2</v>
      </c>
      <c r="D23" s="30">
        <v>0.08</v>
      </c>
      <c r="E23" s="26">
        <v>0.03</v>
      </c>
      <c r="F23" s="26">
        <v>2.1000000000000001E-2</v>
      </c>
      <c r="G23" s="26">
        <v>4.2999999999999997E-2</v>
      </c>
      <c r="H23" s="26">
        <v>1</v>
      </c>
      <c r="I23" s="26">
        <v>1.2E-2</v>
      </c>
      <c r="J23" s="26">
        <v>0.05</v>
      </c>
      <c r="K23" s="26">
        <v>1.0999999999999999E-2</v>
      </c>
      <c r="L23" s="26">
        <v>0.14000000000000001</v>
      </c>
      <c r="M23" s="26">
        <v>6.5000000000000002E-2</v>
      </c>
      <c r="N23" s="26">
        <v>0.02</v>
      </c>
      <c r="O23" s="26">
        <v>0.115</v>
      </c>
      <c r="P23" s="26">
        <v>6.0000000000000001E-3</v>
      </c>
      <c r="Q23" s="26">
        <v>8.0000000000000002E-3</v>
      </c>
      <c r="R23" s="26">
        <v>0.02</v>
      </c>
      <c r="S23" s="15"/>
      <c r="T23" s="15"/>
      <c r="U23"/>
      <c r="V23"/>
      <c r="W23"/>
    </row>
    <row r="24" spans="1:24" ht="19.5" customHeight="1" x14ac:dyDescent="0.25">
      <c r="A24" s="54" t="s">
        <v>12</v>
      </c>
      <c r="B24" s="55"/>
      <c r="C24" s="27">
        <v>1.1000000000000001</v>
      </c>
      <c r="D24" s="27">
        <v>1.6</v>
      </c>
      <c r="E24" s="27">
        <v>0.6</v>
      </c>
      <c r="F24" s="27">
        <v>0.42</v>
      </c>
      <c r="G24" s="27">
        <v>0.86</v>
      </c>
      <c r="H24" s="27">
        <v>20</v>
      </c>
      <c r="I24" s="27">
        <v>0.24</v>
      </c>
      <c r="J24" s="27">
        <v>1</v>
      </c>
      <c r="K24" s="27">
        <v>0.22</v>
      </c>
      <c r="L24" s="27">
        <v>2.8</v>
      </c>
      <c r="M24" s="27">
        <v>1.3</v>
      </c>
      <c r="N24" s="27">
        <v>0.4</v>
      </c>
      <c r="O24" s="27">
        <v>2.2999999999999998</v>
      </c>
      <c r="P24" s="27">
        <v>1.2E-2</v>
      </c>
      <c r="Q24" s="27">
        <v>1.6E-2</v>
      </c>
      <c r="R24" s="27">
        <v>0.4</v>
      </c>
      <c r="S24" s="15"/>
      <c r="T24" s="15"/>
      <c r="U24" s="15"/>
      <c r="V24"/>
      <c r="W24"/>
    </row>
    <row r="25" spans="1:24" ht="21" customHeight="1" x14ac:dyDescent="0.25">
      <c r="A25" s="54" t="s">
        <v>11</v>
      </c>
      <c r="B25" s="55"/>
      <c r="C25" s="26">
        <v>380</v>
      </c>
      <c r="D25" s="26">
        <v>50</v>
      </c>
      <c r="E25" s="26">
        <v>80</v>
      </c>
      <c r="F25" s="26">
        <v>850</v>
      </c>
      <c r="G25" s="26">
        <v>70</v>
      </c>
      <c r="H25" s="26">
        <v>8</v>
      </c>
      <c r="I25" s="26">
        <v>70</v>
      </c>
      <c r="J25" s="26">
        <v>60</v>
      </c>
      <c r="K25" s="26">
        <v>160</v>
      </c>
      <c r="L25" s="26">
        <v>60</v>
      </c>
      <c r="M25" s="26">
        <v>60</v>
      </c>
      <c r="N25" s="26">
        <v>60</v>
      </c>
      <c r="O25" s="26">
        <v>60</v>
      </c>
      <c r="P25" s="26">
        <v>770</v>
      </c>
      <c r="Q25" s="26">
        <v>220</v>
      </c>
      <c r="R25" s="26">
        <v>110</v>
      </c>
      <c r="S25" s="15"/>
      <c r="T25" s="15"/>
      <c r="U25" s="15"/>
      <c r="V25"/>
      <c r="W25"/>
    </row>
    <row r="26" spans="1:24" ht="21.75" customHeight="1" thickBot="1" x14ac:dyDescent="0.3">
      <c r="A26" s="52" t="s">
        <v>10</v>
      </c>
      <c r="B26" s="53"/>
      <c r="C26" s="28">
        <f>C25*C24</f>
        <v>418.00000000000006</v>
      </c>
      <c r="D26" s="28">
        <f t="shared" ref="D26:P26" si="0">D25*D24</f>
        <v>80</v>
      </c>
      <c r="E26" s="28">
        <f t="shared" si="0"/>
        <v>48</v>
      </c>
      <c r="F26" s="28">
        <f t="shared" si="0"/>
        <v>357</v>
      </c>
      <c r="G26" s="28">
        <f>G25*G24</f>
        <v>60.199999999999996</v>
      </c>
      <c r="H26" s="28">
        <f>H25*H24</f>
        <v>160</v>
      </c>
      <c r="I26" s="28">
        <f>I25*I24</f>
        <v>16.8</v>
      </c>
      <c r="J26" s="28">
        <f t="shared" si="0"/>
        <v>60</v>
      </c>
      <c r="K26" s="28">
        <f t="shared" si="0"/>
        <v>35.200000000000003</v>
      </c>
      <c r="L26" s="28">
        <f t="shared" si="0"/>
        <v>168</v>
      </c>
      <c r="M26" s="28">
        <f t="shared" si="0"/>
        <v>78</v>
      </c>
      <c r="N26" s="28">
        <f t="shared" si="0"/>
        <v>24</v>
      </c>
      <c r="O26" s="28">
        <f t="shared" si="0"/>
        <v>138</v>
      </c>
      <c r="P26" s="28">
        <f t="shared" si="0"/>
        <v>9.24</v>
      </c>
      <c r="Q26" s="28">
        <f>Q25*Q24</f>
        <v>3.52</v>
      </c>
      <c r="R26" s="28">
        <f>R25*R24</f>
        <v>44</v>
      </c>
      <c r="S26" s="17"/>
      <c r="T26" s="15"/>
      <c r="U26" s="15"/>
      <c r="V26"/>
      <c r="W26"/>
    </row>
    <row r="27" spans="1:24" ht="20.25" customHeight="1" x14ac:dyDescent="0.25">
      <c r="A27" s="11" t="s">
        <v>6</v>
      </c>
      <c r="B27" s="12">
        <f>C26+D26+E26+F26+G26+H26+I26+J26+K26+L26+M26+N26+O26+P26+Q26+R26</f>
        <v>1699.96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ht="19.5" customHeight="1" x14ac:dyDescent="0.25"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 ht="19.5" customHeight="1" x14ac:dyDescent="0.25">
      <c r="A29" s="15"/>
      <c r="B29" s="15"/>
      <c r="T29" s="15"/>
      <c r="U29" s="15"/>
      <c r="V29" s="15"/>
      <c r="W29" s="15"/>
      <c r="X29" s="15"/>
    </row>
    <row r="30" spans="1:24" ht="15.75" x14ac:dyDescent="0.25">
      <c r="A30" s="13" t="s">
        <v>66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x14ac:dyDescent="0.25"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24" x14ac:dyDescent="0.25">
      <c r="A32"/>
      <c r="B32"/>
    </row>
  </sheetData>
  <mergeCells count="15">
    <mergeCell ref="O10:Q10"/>
    <mergeCell ref="A26:B26"/>
    <mergeCell ref="A23:B23"/>
    <mergeCell ref="B10:E10"/>
    <mergeCell ref="F10:J10"/>
    <mergeCell ref="A24:B24"/>
    <mergeCell ref="A25:B25"/>
    <mergeCell ref="A14:A16"/>
    <mergeCell ref="A17:A19"/>
    <mergeCell ref="A20:A22"/>
    <mergeCell ref="A2:W2"/>
    <mergeCell ref="A3:W3"/>
    <mergeCell ref="A4:W4"/>
    <mergeCell ref="B9:E9"/>
    <mergeCell ref="F9:J9"/>
  </mergeCells>
  <dataValidations count="1">
    <dataValidation type="date" allowBlank="1" showInputMessage="1" showErrorMessage="1" sqref="F13">
      <formula1>1</formula1>
      <formula2>100</formula2>
    </dataValidation>
  </dataValidations>
  <pageMargins left="0.7" right="0.7" top="0.75" bottom="0.75" header="0.3" footer="0.3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V18" sqref="V18"/>
    </sheetView>
  </sheetViews>
  <sheetFormatPr defaultRowHeight="15" x14ac:dyDescent="0.25"/>
  <cols>
    <col min="2" max="2" width="31.42578125" customWidth="1"/>
  </cols>
  <sheetData>
    <row r="1" spans="1:23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 x14ac:dyDescent="0.25">
      <c r="A2" s="46" t="s">
        <v>97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</row>
    <row r="3" spans="1:23" ht="15.75" customHeight="1" x14ac:dyDescent="0.25">
      <c r="A3" s="48" t="s">
        <v>100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 ht="15.75" customHeight="1" x14ac:dyDescent="0.25">
      <c r="A4" s="49" t="s">
        <v>99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x14ac:dyDescent="0.25">
      <c r="A5" s="2" t="s">
        <v>0</v>
      </c>
      <c r="B5" s="16"/>
      <c r="C5" s="16"/>
      <c r="D5" s="16"/>
      <c r="E5" s="16"/>
      <c r="F5" s="16"/>
      <c r="G5" s="16" t="s">
        <v>112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x14ac:dyDescent="0.25">
      <c r="A6" s="3" t="s">
        <v>24</v>
      </c>
      <c r="B6" s="4" t="s">
        <v>96</v>
      </c>
      <c r="C6" s="4" t="s">
        <v>26</v>
      </c>
      <c r="D6" s="4"/>
      <c r="E6" s="4"/>
      <c r="F6" s="4"/>
      <c r="G6" s="4"/>
      <c r="H6" s="4"/>
      <c r="I6" s="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x14ac:dyDescent="0.25">
      <c r="A7" s="5" t="s">
        <v>42</v>
      </c>
      <c r="B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5.75" thickBot="1" x14ac:dyDescent="0.3">
      <c r="A8" s="5"/>
      <c r="B8" s="16"/>
      <c r="C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5.75" thickBot="1" x14ac:dyDescent="0.3">
      <c r="A9" s="5"/>
      <c r="B9" s="44" t="s">
        <v>9</v>
      </c>
      <c r="C9" s="45"/>
      <c r="D9" s="45"/>
      <c r="E9" s="45"/>
      <c r="F9" s="45"/>
      <c r="G9" s="45"/>
      <c r="H9" s="45"/>
      <c r="I9" s="45"/>
      <c r="J9" s="45"/>
      <c r="K9" s="35"/>
      <c r="L9" s="35"/>
      <c r="M9" s="35"/>
      <c r="N9" s="35"/>
      <c r="O9" s="36" t="s">
        <v>98</v>
      </c>
      <c r="P9" s="37"/>
      <c r="Q9" s="37"/>
      <c r="R9" s="37"/>
      <c r="S9" s="37"/>
      <c r="T9" s="19"/>
      <c r="U9" s="19"/>
      <c r="V9" s="1"/>
      <c r="W9" s="1"/>
    </row>
    <row r="10" spans="1:23" ht="15.75" thickBot="1" x14ac:dyDescent="0.3">
      <c r="A10" s="5"/>
      <c r="B10" s="42">
        <v>20</v>
      </c>
      <c r="C10" s="43"/>
      <c r="D10" s="43"/>
      <c r="E10" s="43"/>
      <c r="F10" s="43"/>
      <c r="G10" s="43"/>
      <c r="H10" s="43"/>
      <c r="I10" s="43"/>
      <c r="J10" s="43"/>
      <c r="K10" s="34"/>
      <c r="L10" s="34"/>
      <c r="M10" s="34"/>
      <c r="N10" s="34"/>
      <c r="O10" s="50">
        <v>1700</v>
      </c>
      <c r="P10" s="51"/>
      <c r="Q10" s="51"/>
      <c r="R10" s="38"/>
      <c r="S10" s="38"/>
      <c r="T10" s="16"/>
      <c r="U10" s="20"/>
      <c r="V10" s="20"/>
      <c r="W10" s="1"/>
    </row>
    <row r="11" spans="1:23" ht="15.75" thickBot="1" x14ac:dyDescent="0.3">
      <c r="A11" s="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65.25" customHeight="1" x14ac:dyDescent="0.25">
      <c r="A12" s="7"/>
      <c r="B12" s="10"/>
      <c r="C12" s="22" t="s">
        <v>35</v>
      </c>
      <c r="D12" s="22" t="s">
        <v>5</v>
      </c>
      <c r="E12" s="22" t="s">
        <v>1</v>
      </c>
      <c r="F12" s="22" t="s">
        <v>36</v>
      </c>
      <c r="G12" s="22" t="s">
        <v>41</v>
      </c>
      <c r="H12" s="22" t="s">
        <v>8</v>
      </c>
      <c r="I12" s="22" t="s">
        <v>37</v>
      </c>
      <c r="J12" s="22" t="s">
        <v>25</v>
      </c>
      <c r="K12" s="22" t="s">
        <v>38</v>
      </c>
      <c r="L12" s="22" t="s">
        <v>39</v>
      </c>
      <c r="M12" s="22" t="s">
        <v>2</v>
      </c>
      <c r="N12" s="22" t="s">
        <v>14</v>
      </c>
      <c r="O12" s="22" t="s">
        <v>40</v>
      </c>
      <c r="P12" s="22" t="s">
        <v>16</v>
      </c>
      <c r="Q12" s="22" t="s">
        <v>23</v>
      </c>
      <c r="S12" s="15"/>
      <c r="T12" s="15"/>
      <c r="U12" s="15"/>
    </row>
    <row r="13" spans="1:23" x14ac:dyDescent="0.25">
      <c r="A13" s="14"/>
      <c r="B13" s="8"/>
      <c r="C13" s="22"/>
      <c r="D13" s="22"/>
      <c r="E13" s="22"/>
      <c r="F13" s="23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S13" s="15"/>
      <c r="T13" s="15"/>
      <c r="U13" s="15"/>
    </row>
    <row r="14" spans="1:23" x14ac:dyDescent="0.25">
      <c r="A14" s="58" t="s">
        <v>15</v>
      </c>
      <c r="B14" s="18" t="s">
        <v>29</v>
      </c>
      <c r="C14" s="24"/>
      <c r="D14" s="24"/>
      <c r="E14" s="24">
        <v>5.0000000000000001E-3</v>
      </c>
      <c r="F14" s="24">
        <v>5.0000000000000001E-3</v>
      </c>
      <c r="G14" s="24">
        <v>4.2999999999999997E-2</v>
      </c>
      <c r="H14" s="24"/>
      <c r="I14" s="24"/>
      <c r="J14" s="29"/>
      <c r="K14" s="24"/>
      <c r="L14" s="29"/>
      <c r="M14" s="29"/>
      <c r="N14" s="29"/>
      <c r="O14" s="29">
        <v>0.1</v>
      </c>
      <c r="P14" s="29"/>
      <c r="Q14" s="29"/>
      <c r="S14" s="15"/>
      <c r="T14" s="15"/>
      <c r="U14" s="15"/>
    </row>
    <row r="15" spans="1:23" ht="20.25" customHeight="1" x14ac:dyDescent="0.25">
      <c r="A15" s="59"/>
      <c r="B15" s="31" t="s">
        <v>30</v>
      </c>
      <c r="C15" s="24"/>
      <c r="D15" s="32">
        <v>0.04</v>
      </c>
      <c r="E15" s="25"/>
      <c r="F15" s="24">
        <v>1.6E-2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S15" s="15"/>
      <c r="T15" s="15"/>
      <c r="U15" s="15"/>
    </row>
    <row r="16" spans="1:23" ht="20.25" customHeight="1" x14ac:dyDescent="0.25">
      <c r="A16" s="60"/>
      <c r="B16" s="9" t="s">
        <v>22</v>
      </c>
      <c r="C16" s="24"/>
      <c r="D16" s="24"/>
      <c r="E16" s="24">
        <v>1.4999999999999999E-2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>
        <v>6.0000000000000001E-3</v>
      </c>
      <c r="S16" s="15"/>
      <c r="T16" s="15"/>
      <c r="U16" s="15"/>
    </row>
    <row r="17" spans="1:23" ht="20.25" customHeight="1" x14ac:dyDescent="0.25">
      <c r="A17" s="58" t="s">
        <v>27</v>
      </c>
      <c r="B17" s="21" t="s">
        <v>95</v>
      </c>
      <c r="C17" s="24"/>
      <c r="D17" s="24"/>
      <c r="E17" s="24"/>
      <c r="F17" s="24"/>
      <c r="G17" s="24"/>
      <c r="H17" s="24"/>
      <c r="I17" s="24">
        <v>1.2E-2</v>
      </c>
      <c r="J17" s="24"/>
      <c r="K17" s="24"/>
      <c r="L17" s="24"/>
      <c r="M17" s="24">
        <v>0.01</v>
      </c>
      <c r="N17" s="24">
        <v>0.01</v>
      </c>
      <c r="O17" s="24"/>
      <c r="P17" s="24"/>
      <c r="Q17" s="24"/>
      <c r="S17" s="15"/>
      <c r="T17" s="15"/>
      <c r="U17" s="15"/>
    </row>
    <row r="18" spans="1:23" ht="22.5" customHeight="1" x14ac:dyDescent="0.25">
      <c r="A18" s="59"/>
      <c r="B18" s="21" t="s">
        <v>31</v>
      </c>
      <c r="C18" s="24">
        <v>0.06</v>
      </c>
      <c r="D18" s="24"/>
      <c r="E18" s="24"/>
      <c r="F18" s="24"/>
      <c r="G18" s="24"/>
      <c r="H18" s="24">
        <v>4.2999999999999997E-2</v>
      </c>
      <c r="I18" s="24"/>
      <c r="J18" s="24"/>
      <c r="K18" s="24">
        <v>5.0000000000000001E-3</v>
      </c>
      <c r="L18" s="24"/>
      <c r="M18" s="24">
        <v>0.02</v>
      </c>
      <c r="N18" s="24">
        <v>0.02</v>
      </c>
      <c r="O18" s="24"/>
      <c r="P18" s="24"/>
      <c r="Q18" s="24"/>
      <c r="S18" s="15"/>
      <c r="T18" s="15"/>
      <c r="U18" s="15"/>
    </row>
    <row r="19" spans="1:23" ht="19.5" customHeight="1" x14ac:dyDescent="0.25">
      <c r="A19" s="60"/>
      <c r="B19" s="21" t="s">
        <v>32</v>
      </c>
      <c r="C19" s="24"/>
      <c r="D19" s="24">
        <v>0.04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S19" s="15"/>
      <c r="T19" s="15"/>
    </row>
    <row r="20" spans="1:23" ht="19.5" customHeight="1" x14ac:dyDescent="0.25">
      <c r="A20" s="58" t="s">
        <v>28</v>
      </c>
      <c r="B20" s="21" t="s">
        <v>33</v>
      </c>
      <c r="C20" s="21"/>
      <c r="D20" s="24"/>
      <c r="E20" s="24"/>
      <c r="F20" s="24"/>
      <c r="G20" s="24"/>
      <c r="H20" s="24"/>
      <c r="I20" s="24"/>
      <c r="J20" s="24">
        <v>2.9000000000000001E-2</v>
      </c>
      <c r="K20" s="24">
        <v>0.02</v>
      </c>
      <c r="L20" s="24">
        <v>0.14000000000000001</v>
      </c>
      <c r="M20" s="24"/>
      <c r="N20" s="24"/>
      <c r="O20" s="24"/>
      <c r="P20" s="24"/>
      <c r="Q20" s="24"/>
      <c r="S20" s="15"/>
      <c r="T20" s="15"/>
      <c r="U20" s="15"/>
    </row>
    <row r="21" spans="1:23" ht="18.75" customHeight="1" x14ac:dyDescent="0.25">
      <c r="A21" s="59"/>
      <c r="B21" s="21" t="s">
        <v>34</v>
      </c>
      <c r="C21" s="21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>
        <v>0.1</v>
      </c>
      <c r="Q21" s="24"/>
      <c r="S21" s="15"/>
      <c r="T21" s="15"/>
      <c r="U21" s="15"/>
    </row>
    <row r="22" spans="1:23" ht="18.75" customHeight="1" x14ac:dyDescent="0.25">
      <c r="A22" s="60"/>
      <c r="B22" s="21"/>
      <c r="C22" s="9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15"/>
      <c r="S22" s="15"/>
    </row>
    <row r="23" spans="1:23" ht="23.25" customHeight="1" x14ac:dyDescent="0.25">
      <c r="A23" s="56" t="s">
        <v>13</v>
      </c>
      <c r="B23" s="57"/>
      <c r="C23" s="26">
        <v>0.06</v>
      </c>
      <c r="D23" s="30">
        <v>0.08</v>
      </c>
      <c r="E23" s="26">
        <v>0.02</v>
      </c>
      <c r="F23" s="26">
        <v>2.1000000000000001E-2</v>
      </c>
      <c r="G23" s="26">
        <v>4.2999999999999997E-2</v>
      </c>
      <c r="H23" s="26">
        <v>4.2999999999999997E-2</v>
      </c>
      <c r="I23" s="26">
        <v>1.2E-2</v>
      </c>
      <c r="J23" s="26">
        <v>2.9000000000000001E-2</v>
      </c>
      <c r="K23" s="26">
        <v>2.5000000000000001E-2</v>
      </c>
      <c r="L23" s="26">
        <v>0.14000000000000001</v>
      </c>
      <c r="M23" s="26">
        <v>0.03</v>
      </c>
      <c r="N23" s="26">
        <v>0.03</v>
      </c>
      <c r="O23" s="26">
        <v>0.1</v>
      </c>
      <c r="P23" s="26">
        <v>0.1</v>
      </c>
      <c r="Q23" s="26">
        <v>6.0000000000000001E-3</v>
      </c>
      <c r="S23" s="15"/>
      <c r="T23" s="15"/>
    </row>
    <row r="24" spans="1:23" ht="18.75" customHeight="1" x14ac:dyDescent="0.25">
      <c r="A24" s="54" t="s">
        <v>12</v>
      </c>
      <c r="B24" s="55"/>
      <c r="C24" s="27">
        <v>1.2</v>
      </c>
      <c r="D24" s="27">
        <v>1.6</v>
      </c>
      <c r="E24" s="27">
        <v>0.4</v>
      </c>
      <c r="F24" s="27">
        <v>0.42</v>
      </c>
      <c r="G24" s="27">
        <v>0.86</v>
      </c>
      <c r="H24" s="27">
        <v>0.86</v>
      </c>
      <c r="I24" s="27">
        <v>0.24</v>
      </c>
      <c r="J24" s="27">
        <v>0.57999999999999996</v>
      </c>
      <c r="K24" s="27">
        <v>0.5</v>
      </c>
      <c r="L24" s="27">
        <v>2.8</v>
      </c>
      <c r="M24" s="27">
        <v>0.6</v>
      </c>
      <c r="N24" s="27">
        <v>0.6</v>
      </c>
      <c r="O24" s="27">
        <v>2</v>
      </c>
      <c r="P24" s="27">
        <v>2</v>
      </c>
      <c r="Q24" s="27">
        <v>1.2E-2</v>
      </c>
      <c r="S24" s="15"/>
      <c r="T24" s="15"/>
      <c r="U24" s="15"/>
    </row>
    <row r="25" spans="1:23" ht="22.5" customHeight="1" x14ac:dyDescent="0.25">
      <c r="A25" s="54" t="s">
        <v>11</v>
      </c>
      <c r="B25" s="55"/>
      <c r="C25" s="26">
        <v>380</v>
      </c>
      <c r="D25" s="26">
        <v>50</v>
      </c>
      <c r="E25" s="26">
        <v>80</v>
      </c>
      <c r="F25" s="26">
        <v>850</v>
      </c>
      <c r="G25" s="26">
        <v>70</v>
      </c>
      <c r="H25" s="26">
        <v>92</v>
      </c>
      <c r="I25" s="26">
        <v>70</v>
      </c>
      <c r="J25" s="26">
        <v>35</v>
      </c>
      <c r="K25" s="26">
        <v>160</v>
      </c>
      <c r="L25" s="26">
        <v>60</v>
      </c>
      <c r="M25" s="26">
        <v>60</v>
      </c>
      <c r="N25" s="26">
        <v>60</v>
      </c>
      <c r="O25" s="26">
        <v>60</v>
      </c>
      <c r="P25" s="26">
        <v>73</v>
      </c>
      <c r="Q25" s="26">
        <v>770</v>
      </c>
      <c r="S25" s="15"/>
      <c r="T25" s="15"/>
      <c r="U25" s="15"/>
    </row>
    <row r="26" spans="1:23" ht="21.75" customHeight="1" thickBot="1" x14ac:dyDescent="0.3">
      <c r="A26" s="52" t="s">
        <v>10</v>
      </c>
      <c r="B26" s="53"/>
      <c r="C26" s="28">
        <f>C25*C24</f>
        <v>456</v>
      </c>
      <c r="D26" s="28">
        <f t="shared" ref="D26:Q26" si="0">D25*D24</f>
        <v>80</v>
      </c>
      <c r="E26" s="28">
        <f t="shared" si="0"/>
        <v>32</v>
      </c>
      <c r="F26" s="28">
        <f t="shared" si="0"/>
        <v>357</v>
      </c>
      <c r="G26" s="28">
        <f>G25*G24</f>
        <v>60.199999999999996</v>
      </c>
      <c r="H26" s="28">
        <f>H25*H24</f>
        <v>79.12</v>
      </c>
      <c r="I26" s="28">
        <f>I25*I24</f>
        <v>16.8</v>
      </c>
      <c r="J26" s="28">
        <f t="shared" si="0"/>
        <v>20.299999999999997</v>
      </c>
      <c r="K26" s="28">
        <f t="shared" si="0"/>
        <v>80</v>
      </c>
      <c r="L26" s="28">
        <f t="shared" si="0"/>
        <v>168</v>
      </c>
      <c r="M26" s="28">
        <f t="shared" si="0"/>
        <v>36</v>
      </c>
      <c r="N26" s="28">
        <f t="shared" si="0"/>
        <v>36</v>
      </c>
      <c r="O26" s="28">
        <f t="shared" si="0"/>
        <v>120</v>
      </c>
      <c r="P26" s="28">
        <f t="shared" si="0"/>
        <v>146</v>
      </c>
      <c r="Q26" s="28">
        <f t="shared" si="0"/>
        <v>9.24</v>
      </c>
      <c r="S26" s="17"/>
      <c r="T26" s="15"/>
      <c r="U26" s="15"/>
    </row>
    <row r="27" spans="1:23" ht="25.5" customHeight="1" x14ac:dyDescent="0.25">
      <c r="A27" s="11" t="s">
        <v>6</v>
      </c>
      <c r="B27" s="12">
        <f>C26+D26+E26+F26+G26+H26+I26+J26+K26+L26+M26+N26+O26+P26+Q26</f>
        <v>1696.66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20.25" customHeight="1" x14ac:dyDescent="0.25">
      <c r="A29" s="13" t="s">
        <v>43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</sheetData>
  <mergeCells count="15">
    <mergeCell ref="F9:J9"/>
    <mergeCell ref="F10:J10"/>
    <mergeCell ref="O10:Q10"/>
    <mergeCell ref="A2:W2"/>
    <mergeCell ref="A3:W3"/>
    <mergeCell ref="A4:W4"/>
    <mergeCell ref="A23:B23"/>
    <mergeCell ref="A24:B24"/>
    <mergeCell ref="A25:B25"/>
    <mergeCell ref="A26:B26"/>
    <mergeCell ref="B9:E9"/>
    <mergeCell ref="B10:E10"/>
    <mergeCell ref="A14:A16"/>
    <mergeCell ref="A17:A19"/>
    <mergeCell ref="A20:A22"/>
  </mergeCells>
  <dataValidations count="1">
    <dataValidation type="date" allowBlank="1" showInputMessage="1" showErrorMessage="1" sqref="F13">
      <formula1>1</formula1>
      <formula2>100</formula2>
    </dataValidation>
  </dataValidation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zoomScaleNormal="100" workbookViewId="0">
      <selection activeCell="F5" sqref="F5"/>
    </sheetView>
  </sheetViews>
  <sheetFormatPr defaultRowHeight="15" x14ac:dyDescent="0.25"/>
  <cols>
    <col min="1" max="1" width="9.140625" style="1"/>
    <col min="2" max="2" width="35.42578125" style="1" customWidth="1"/>
    <col min="3" max="4" width="8.28515625" style="1" customWidth="1"/>
    <col min="5" max="5" width="8.85546875" style="1" customWidth="1"/>
    <col min="6" max="6" width="7.28515625" style="1" customWidth="1"/>
    <col min="7" max="7" width="8.7109375" style="1" customWidth="1"/>
    <col min="8" max="8" width="8" style="1" customWidth="1"/>
    <col min="9" max="9" width="7.42578125" style="1" customWidth="1"/>
    <col min="10" max="10" width="8.140625" style="1" customWidth="1"/>
    <col min="11" max="11" width="7.140625" style="1" customWidth="1"/>
    <col min="12" max="12" width="8.7109375" style="1" customWidth="1"/>
    <col min="13" max="13" width="8.28515625" style="1" customWidth="1"/>
    <col min="14" max="14" width="6.85546875" style="1" customWidth="1"/>
    <col min="15" max="15" width="7.140625" style="1" customWidth="1"/>
    <col min="16" max="16" width="7.5703125" style="1" customWidth="1"/>
    <col min="17" max="17" width="9.140625" style="1" customWidth="1"/>
    <col min="18" max="16384" width="9.140625" style="1"/>
  </cols>
  <sheetData>
    <row r="1" spans="1:23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 x14ac:dyDescent="0.25">
      <c r="A2" s="46" t="s">
        <v>97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</row>
    <row r="3" spans="1:23" ht="15.75" customHeight="1" x14ac:dyDescent="0.25">
      <c r="A3" s="48" t="s">
        <v>100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 ht="15.75" customHeight="1" x14ac:dyDescent="0.25">
      <c r="A4" s="49" t="s">
        <v>99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x14ac:dyDescent="0.25">
      <c r="A5" s="2" t="s">
        <v>0</v>
      </c>
      <c r="B5" s="16"/>
      <c r="C5" s="16"/>
      <c r="D5" s="16"/>
      <c r="E5" s="16"/>
      <c r="F5" s="16" t="s">
        <v>102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x14ac:dyDescent="0.25">
      <c r="A6" s="3" t="s">
        <v>24</v>
      </c>
      <c r="B6" s="4" t="s">
        <v>96</v>
      </c>
      <c r="C6" s="4" t="s">
        <v>26</v>
      </c>
      <c r="D6" s="4"/>
      <c r="E6" s="4"/>
      <c r="F6" s="4"/>
      <c r="G6" s="4"/>
      <c r="H6" s="4"/>
      <c r="I6" s="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x14ac:dyDescent="0.25">
      <c r="A7" s="5" t="s">
        <v>42</v>
      </c>
      <c r="B7" s="16"/>
      <c r="C7"/>
      <c r="D7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5.75" thickBot="1" x14ac:dyDescent="0.3">
      <c r="A8" s="5"/>
      <c r="B8" s="16"/>
      <c r="C8" s="16"/>
      <c r="D8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5.75" thickBot="1" x14ac:dyDescent="0.3">
      <c r="A9" s="5"/>
      <c r="B9" s="44" t="s">
        <v>9</v>
      </c>
      <c r="C9" s="45"/>
      <c r="D9" s="45"/>
      <c r="E9" s="45"/>
      <c r="F9" s="45"/>
      <c r="G9" s="45"/>
      <c r="H9" s="45"/>
      <c r="I9" s="45"/>
      <c r="J9" s="45"/>
      <c r="K9" s="35"/>
      <c r="L9" s="35"/>
      <c r="M9" s="35"/>
      <c r="N9" s="35"/>
      <c r="O9" s="36" t="s">
        <v>98</v>
      </c>
      <c r="P9" s="37"/>
      <c r="Q9" s="37"/>
      <c r="R9" s="37"/>
      <c r="S9" s="37"/>
      <c r="T9" s="19"/>
      <c r="U9" s="19"/>
    </row>
    <row r="10" spans="1:23" ht="15.75" thickBot="1" x14ac:dyDescent="0.3">
      <c r="A10" s="5"/>
      <c r="B10" s="42">
        <v>20</v>
      </c>
      <c r="C10" s="43"/>
      <c r="D10" s="43"/>
      <c r="E10" s="43"/>
      <c r="F10" s="43"/>
      <c r="G10" s="43"/>
      <c r="H10" s="43"/>
      <c r="I10" s="43"/>
      <c r="J10" s="43"/>
      <c r="K10" s="34"/>
      <c r="L10" s="34"/>
      <c r="M10" s="34"/>
      <c r="N10" s="34"/>
      <c r="O10" s="50">
        <v>1700</v>
      </c>
      <c r="P10" s="51"/>
      <c r="Q10" s="51"/>
      <c r="R10" s="38"/>
      <c r="S10" s="38"/>
      <c r="T10" s="16"/>
      <c r="U10" s="20"/>
      <c r="V10" s="20"/>
    </row>
    <row r="11" spans="1:23" ht="15.75" thickBot="1" x14ac:dyDescent="0.3">
      <c r="A11" s="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5"/>
      <c r="U11" s="16"/>
      <c r="V11" s="16"/>
      <c r="W11" s="16"/>
    </row>
    <row r="12" spans="1:23" ht="68.25" customHeight="1" x14ac:dyDescent="0.25">
      <c r="A12" s="7"/>
      <c r="B12" s="10"/>
      <c r="C12" s="22" t="s">
        <v>35</v>
      </c>
      <c r="D12" s="22" t="s">
        <v>5</v>
      </c>
      <c r="E12" s="22" t="s">
        <v>1</v>
      </c>
      <c r="F12" s="22" t="s">
        <v>36</v>
      </c>
      <c r="G12" s="22" t="s">
        <v>56</v>
      </c>
      <c r="H12" s="22" t="s">
        <v>17</v>
      </c>
      <c r="I12" s="22" t="s">
        <v>54</v>
      </c>
      <c r="J12" s="22" t="s">
        <v>25</v>
      </c>
      <c r="K12" s="22" t="s">
        <v>38</v>
      </c>
      <c r="L12" s="22" t="s">
        <v>39</v>
      </c>
      <c r="M12" s="22" t="s">
        <v>2</v>
      </c>
      <c r="N12" s="22" t="s">
        <v>14</v>
      </c>
      <c r="O12" s="22" t="s">
        <v>40</v>
      </c>
      <c r="P12" s="22" t="s">
        <v>23</v>
      </c>
      <c r="Q12" s="22" t="s">
        <v>3</v>
      </c>
      <c r="R12" s="15"/>
      <c r="S12" s="15"/>
      <c r="T12" s="15"/>
      <c r="U12"/>
      <c r="V12"/>
    </row>
    <row r="13" spans="1:23" ht="15" customHeight="1" x14ac:dyDescent="0.25">
      <c r="A13" s="14"/>
      <c r="B13" s="8"/>
      <c r="C13" s="22"/>
      <c r="D13" s="22"/>
      <c r="E13" s="22"/>
      <c r="F13" s="23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15"/>
      <c r="S13" s="15"/>
      <c r="T13" s="15"/>
      <c r="U13"/>
      <c r="V13"/>
    </row>
    <row r="14" spans="1:23" ht="21.75" customHeight="1" x14ac:dyDescent="0.25">
      <c r="A14" s="58" t="s">
        <v>15</v>
      </c>
      <c r="B14" s="18" t="s">
        <v>50</v>
      </c>
      <c r="C14" s="24"/>
      <c r="D14" s="24"/>
      <c r="E14" s="24">
        <v>5.0000000000000001E-3</v>
      </c>
      <c r="F14" s="24">
        <v>5.0000000000000001E-3</v>
      </c>
      <c r="G14" s="24">
        <v>4.2999999999999997E-2</v>
      </c>
      <c r="H14" s="24"/>
      <c r="I14" s="24"/>
      <c r="J14" s="29"/>
      <c r="K14" s="24"/>
      <c r="L14" s="29"/>
      <c r="M14" s="29"/>
      <c r="N14" s="29"/>
      <c r="O14" s="29">
        <v>8.5000000000000006E-2</v>
      </c>
      <c r="P14" s="29"/>
      <c r="Q14" s="29"/>
      <c r="R14" s="15"/>
      <c r="S14" s="15"/>
      <c r="T14" s="15"/>
      <c r="U14"/>
      <c r="V14"/>
    </row>
    <row r="15" spans="1:23" ht="18" customHeight="1" x14ac:dyDescent="0.25">
      <c r="A15" s="59"/>
      <c r="B15" s="31" t="s">
        <v>30</v>
      </c>
      <c r="C15" s="24"/>
      <c r="D15" s="32">
        <v>0.04</v>
      </c>
      <c r="E15" s="25"/>
      <c r="F15" s="24">
        <v>1.6E-2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15"/>
      <c r="S15" s="15"/>
      <c r="T15" s="15"/>
      <c r="U15"/>
      <c r="V15"/>
    </row>
    <row r="16" spans="1:23" ht="18" customHeight="1" x14ac:dyDescent="0.25">
      <c r="A16" s="60"/>
      <c r="B16" s="9" t="s">
        <v>22</v>
      </c>
      <c r="C16" s="24"/>
      <c r="D16" s="24"/>
      <c r="E16" s="24">
        <v>1.4999999999999999E-2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>
        <v>3.0000000000000001E-3</v>
      </c>
      <c r="Q16" s="24"/>
      <c r="R16" s="15"/>
      <c r="S16" s="15"/>
      <c r="T16" s="15"/>
      <c r="U16"/>
      <c r="V16"/>
    </row>
    <row r="17" spans="1:23" ht="18.75" customHeight="1" x14ac:dyDescent="0.25">
      <c r="A17" s="58" t="s">
        <v>27</v>
      </c>
      <c r="B17" s="21" t="s">
        <v>51</v>
      </c>
      <c r="C17" s="24">
        <v>5.5E-2</v>
      </c>
      <c r="D17" s="24"/>
      <c r="E17" s="24"/>
      <c r="F17" s="24"/>
      <c r="G17" s="24"/>
      <c r="H17" s="24"/>
      <c r="I17" s="24"/>
      <c r="J17" s="24"/>
      <c r="K17" s="24"/>
      <c r="L17" s="24">
        <v>0.04</v>
      </c>
      <c r="N17" s="24">
        <v>0.03</v>
      </c>
      <c r="O17" s="24"/>
      <c r="P17" s="24"/>
      <c r="Q17" s="24"/>
      <c r="R17" s="15"/>
      <c r="S17" s="15"/>
      <c r="T17" s="15"/>
      <c r="U17"/>
      <c r="V17"/>
    </row>
    <row r="18" spans="1:23" ht="20.25" customHeight="1" x14ac:dyDescent="0.25">
      <c r="A18" s="59"/>
      <c r="B18" s="21" t="s">
        <v>52</v>
      </c>
      <c r="C18" s="24"/>
      <c r="D18" s="24"/>
      <c r="E18" s="24"/>
      <c r="F18" s="24"/>
      <c r="G18" s="24"/>
      <c r="H18" s="24"/>
      <c r="I18" s="24"/>
      <c r="J18" s="24"/>
      <c r="K18" s="24"/>
      <c r="L18" s="24">
        <v>0.1</v>
      </c>
      <c r="M18" s="24"/>
      <c r="N18" s="24"/>
      <c r="O18" s="24"/>
      <c r="P18" s="24"/>
      <c r="Q18" s="24"/>
      <c r="R18" s="15"/>
      <c r="S18" s="15"/>
      <c r="T18" s="15"/>
      <c r="U18"/>
      <c r="V18"/>
    </row>
    <row r="19" spans="1:23" ht="19.5" customHeight="1" x14ac:dyDescent="0.25">
      <c r="A19" s="59"/>
      <c r="B19" s="21" t="s">
        <v>55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>
        <v>0.03</v>
      </c>
      <c r="N19" s="24"/>
      <c r="O19" s="24"/>
      <c r="P19" s="24"/>
      <c r="Q19" s="24">
        <v>0.1</v>
      </c>
      <c r="R19" s="15"/>
      <c r="S19" s="15"/>
      <c r="T19"/>
      <c r="U19"/>
      <c r="V19"/>
    </row>
    <row r="20" spans="1:23" ht="18.75" customHeight="1" x14ac:dyDescent="0.25">
      <c r="A20" s="60"/>
      <c r="B20" s="21" t="s">
        <v>32</v>
      </c>
      <c r="C20" s="24"/>
      <c r="D20" s="24">
        <v>0.04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15"/>
      <c r="S20" s="15"/>
      <c r="T20" s="15"/>
      <c r="U20"/>
      <c r="V20"/>
    </row>
    <row r="21" spans="1:23" ht="18.75" customHeight="1" x14ac:dyDescent="0.25">
      <c r="A21" s="58" t="s">
        <v>28</v>
      </c>
      <c r="B21" s="21" t="s">
        <v>53</v>
      </c>
      <c r="C21" s="21"/>
      <c r="D21" s="24"/>
      <c r="E21" s="24"/>
      <c r="F21" s="24"/>
      <c r="G21" s="24"/>
      <c r="H21" s="24"/>
      <c r="I21" s="24">
        <v>1.0999999999999999E-2</v>
      </c>
      <c r="J21" s="24">
        <v>2.9000000000000001E-2</v>
      </c>
      <c r="K21" s="24">
        <v>0.11</v>
      </c>
      <c r="L21" s="24"/>
      <c r="M21" s="24"/>
      <c r="N21" s="24"/>
      <c r="O21" s="24"/>
      <c r="P21" s="24"/>
      <c r="Q21" s="24"/>
      <c r="R21" s="15"/>
      <c r="S21" s="15"/>
      <c r="T21" s="15"/>
      <c r="U21"/>
      <c r="V21"/>
    </row>
    <row r="22" spans="1:23" ht="19.5" customHeight="1" x14ac:dyDescent="0.25">
      <c r="A22" s="59"/>
      <c r="B22" s="21" t="s">
        <v>22</v>
      </c>
      <c r="C22" s="21"/>
      <c r="D22" s="24"/>
      <c r="E22" s="24">
        <v>0.01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>
        <v>3.0000000000000001E-3</v>
      </c>
      <c r="Q22" s="24"/>
      <c r="R22" s="15"/>
      <c r="S22" s="15"/>
      <c r="T22"/>
      <c r="U22"/>
      <c r="V22"/>
    </row>
    <row r="23" spans="1:23" ht="20.25" customHeight="1" x14ac:dyDescent="0.25">
      <c r="A23" s="60"/>
      <c r="B23" s="21" t="s">
        <v>17</v>
      </c>
      <c r="C23" s="9"/>
      <c r="D23" s="24"/>
      <c r="E23" s="24"/>
      <c r="F23" s="24"/>
      <c r="G23" s="24"/>
      <c r="H23" s="24">
        <v>1</v>
      </c>
      <c r="I23" s="24"/>
      <c r="J23" s="24"/>
      <c r="K23" s="24"/>
      <c r="L23" s="24"/>
      <c r="M23" s="24"/>
      <c r="N23" s="24"/>
      <c r="O23" s="24"/>
      <c r="P23" s="24"/>
      <c r="Q23" s="24"/>
      <c r="R23" s="15"/>
      <c r="S23"/>
      <c r="T23"/>
      <c r="U23"/>
      <c r="V23"/>
    </row>
    <row r="24" spans="1:23" ht="33.75" customHeight="1" x14ac:dyDescent="0.25">
      <c r="A24" s="56" t="s">
        <v>13</v>
      </c>
      <c r="B24" s="57"/>
      <c r="C24" s="26">
        <v>5.5E-2</v>
      </c>
      <c r="D24" s="30">
        <v>0.08</v>
      </c>
      <c r="E24" s="26">
        <v>0.03</v>
      </c>
      <c r="F24" s="26">
        <v>2.1000000000000001E-2</v>
      </c>
      <c r="G24" s="26">
        <v>4.2999999999999997E-2</v>
      </c>
      <c r="H24" s="26">
        <v>1</v>
      </c>
      <c r="I24" s="26">
        <v>1.0999999999999999E-2</v>
      </c>
      <c r="J24" s="26">
        <v>2.9000000000000001E-2</v>
      </c>
      <c r="K24" s="26">
        <v>1.0999999999999999E-2</v>
      </c>
      <c r="L24" s="26">
        <v>0.14000000000000001</v>
      </c>
      <c r="M24" s="26">
        <v>0.03</v>
      </c>
      <c r="N24" s="26">
        <v>0.03</v>
      </c>
      <c r="O24" s="26">
        <v>8.5000000000000006E-2</v>
      </c>
      <c r="P24" s="26">
        <v>6.0000000000000001E-3</v>
      </c>
      <c r="Q24" s="26">
        <v>0.1</v>
      </c>
      <c r="R24" s="15"/>
      <c r="S24" s="15"/>
      <c r="T24" s="15"/>
      <c r="U24"/>
      <c r="V24"/>
    </row>
    <row r="25" spans="1:23" ht="19.5" customHeight="1" x14ac:dyDescent="0.25">
      <c r="A25" s="54" t="s">
        <v>12</v>
      </c>
      <c r="B25" s="55"/>
      <c r="C25" s="27">
        <v>1.1000000000000001</v>
      </c>
      <c r="D25" s="27">
        <v>1.6</v>
      </c>
      <c r="E25" s="27">
        <v>0.6</v>
      </c>
      <c r="F25" s="27">
        <v>0.42</v>
      </c>
      <c r="G25" s="27">
        <v>0.86</v>
      </c>
      <c r="H25" s="27">
        <v>20</v>
      </c>
      <c r="I25" s="27">
        <v>0.22</v>
      </c>
      <c r="J25" s="27">
        <v>0.57999999999999996</v>
      </c>
      <c r="K25" s="27">
        <v>0.22</v>
      </c>
      <c r="L25" s="27">
        <v>2.8</v>
      </c>
      <c r="M25" s="27">
        <v>0.6</v>
      </c>
      <c r="N25" s="27">
        <v>0.6</v>
      </c>
      <c r="O25" s="27">
        <v>1.7</v>
      </c>
      <c r="P25" s="27">
        <v>1.2E-2</v>
      </c>
      <c r="Q25" s="27">
        <v>2</v>
      </c>
      <c r="R25" s="15"/>
      <c r="S25" s="15"/>
      <c r="T25" s="15"/>
      <c r="U25"/>
      <c r="V25"/>
    </row>
    <row r="26" spans="1:23" ht="20.25" customHeight="1" x14ac:dyDescent="0.25">
      <c r="A26" s="54" t="s">
        <v>11</v>
      </c>
      <c r="B26" s="55"/>
      <c r="C26" s="26">
        <v>380</v>
      </c>
      <c r="D26" s="26">
        <v>50</v>
      </c>
      <c r="E26" s="26">
        <v>80</v>
      </c>
      <c r="F26" s="26">
        <v>850</v>
      </c>
      <c r="G26" s="26">
        <v>92</v>
      </c>
      <c r="H26" s="26">
        <v>8</v>
      </c>
      <c r="I26" s="26">
        <v>150</v>
      </c>
      <c r="J26" s="26">
        <v>35</v>
      </c>
      <c r="K26" s="26">
        <v>160</v>
      </c>
      <c r="L26" s="26">
        <v>60</v>
      </c>
      <c r="M26" s="26">
        <v>60</v>
      </c>
      <c r="N26" s="26">
        <v>60</v>
      </c>
      <c r="O26" s="26">
        <v>60</v>
      </c>
      <c r="P26" s="26">
        <v>770</v>
      </c>
      <c r="Q26" s="26">
        <v>60</v>
      </c>
      <c r="R26" s="15"/>
      <c r="S26" s="15"/>
      <c r="T26" s="15"/>
      <c r="U26"/>
      <c r="V26"/>
    </row>
    <row r="27" spans="1:23" ht="19.5" customHeight="1" thickBot="1" x14ac:dyDescent="0.3">
      <c r="A27" s="52" t="s">
        <v>10</v>
      </c>
      <c r="B27" s="53"/>
      <c r="C27" s="28">
        <f>C26*C25</f>
        <v>418.00000000000006</v>
      </c>
      <c r="D27" s="28">
        <f t="shared" ref="D27:P27" si="0">D26*D25</f>
        <v>80</v>
      </c>
      <c r="E27" s="28">
        <f t="shared" si="0"/>
        <v>48</v>
      </c>
      <c r="F27" s="28">
        <f t="shared" si="0"/>
        <v>357</v>
      </c>
      <c r="G27" s="28">
        <f>G26*G25</f>
        <v>79.12</v>
      </c>
      <c r="H27" s="28">
        <f>H26*H25</f>
        <v>160</v>
      </c>
      <c r="I27" s="28">
        <f>I26*I25</f>
        <v>33</v>
      </c>
      <c r="J27" s="28">
        <f t="shared" si="0"/>
        <v>20.299999999999997</v>
      </c>
      <c r="K27" s="28">
        <f t="shared" si="0"/>
        <v>35.200000000000003</v>
      </c>
      <c r="L27" s="28">
        <f t="shared" si="0"/>
        <v>168</v>
      </c>
      <c r="M27" s="28">
        <f t="shared" si="0"/>
        <v>36</v>
      </c>
      <c r="N27" s="28">
        <f t="shared" si="0"/>
        <v>36</v>
      </c>
      <c r="O27" s="28">
        <f t="shared" si="0"/>
        <v>102</v>
      </c>
      <c r="P27" s="28">
        <f t="shared" si="0"/>
        <v>9.24</v>
      </c>
      <c r="Q27" s="28">
        <f>Q26*Q25</f>
        <v>120</v>
      </c>
      <c r="R27" s="17"/>
      <c r="S27" s="15"/>
      <c r="T27" s="16"/>
      <c r="U27"/>
      <c r="V27"/>
    </row>
    <row r="28" spans="1:23" ht="18.75" hidden="1" x14ac:dyDescent="0.25">
      <c r="A28" s="11" t="s">
        <v>6</v>
      </c>
      <c r="B28" s="12" t="e">
        <f>C27+D27+E27+F27+G27+H27+I27+J27+K27+L27+M27+N27+O27+#REF!+P27</f>
        <v>#REF!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18.75" x14ac:dyDescent="0.25">
      <c r="A29" s="11" t="s">
        <v>6</v>
      </c>
      <c r="B29" s="12">
        <f>C27+D27+E27+F27+G27+H27+I27+J27+K27+L27+M27+N27+O27+P27+Q27</f>
        <v>1701.86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5"/>
      <c r="U29" s="16"/>
      <c r="V29" s="16"/>
      <c r="W29" s="16"/>
    </row>
    <row r="30" spans="1:23" x14ac:dyDescent="0.25">
      <c r="S30" s="15"/>
      <c r="T30" s="15"/>
      <c r="U30" s="15"/>
      <c r="V30" s="15"/>
      <c r="W30" s="15"/>
    </row>
    <row r="31" spans="1:23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U31" s="15"/>
      <c r="V31" s="15"/>
      <c r="W31" s="15"/>
    </row>
    <row r="32" spans="1:23" ht="15.75" x14ac:dyDescent="0.25">
      <c r="A32" s="13" t="s">
        <v>43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</sheetData>
  <mergeCells count="15">
    <mergeCell ref="B9:E9"/>
    <mergeCell ref="A2:W2"/>
    <mergeCell ref="A3:W3"/>
    <mergeCell ref="A4:W4"/>
    <mergeCell ref="F9:J9"/>
    <mergeCell ref="O10:Q10"/>
    <mergeCell ref="A26:B26"/>
    <mergeCell ref="A27:B27"/>
    <mergeCell ref="A14:A16"/>
    <mergeCell ref="A17:A20"/>
    <mergeCell ref="A21:A23"/>
    <mergeCell ref="A25:B25"/>
    <mergeCell ref="A24:B24"/>
    <mergeCell ref="B10:E10"/>
    <mergeCell ref="F10:J10"/>
  </mergeCells>
  <dataValidations count="1">
    <dataValidation type="date" allowBlank="1" showInputMessage="1" showErrorMessage="1" sqref="F13">
      <formula1>1</formula1>
      <formula2>100</formula2>
    </dataValidation>
  </dataValidation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zoomScaleNormal="100" workbookViewId="0">
      <selection activeCell="W24" sqref="W24"/>
    </sheetView>
  </sheetViews>
  <sheetFormatPr defaultRowHeight="15" x14ac:dyDescent="0.25"/>
  <cols>
    <col min="1" max="1" width="9" style="1" customWidth="1"/>
    <col min="2" max="2" width="27.42578125" style="1" customWidth="1"/>
    <col min="3" max="3" width="10.140625" style="1" customWidth="1"/>
    <col min="4" max="4" width="9.28515625" style="1" customWidth="1"/>
    <col min="5" max="5" width="7.85546875" style="1" customWidth="1"/>
    <col min="6" max="6" width="8.42578125" style="1" customWidth="1"/>
    <col min="7" max="7" width="8.5703125" style="1" customWidth="1"/>
    <col min="8" max="8" width="9" style="1" customWidth="1"/>
    <col min="9" max="9" width="8.140625" style="1" customWidth="1"/>
    <col min="10" max="10" width="8.42578125" style="1" customWidth="1"/>
    <col min="11" max="11" width="6.5703125" style="1" bestFit="1" customWidth="1"/>
    <col min="12" max="12" width="8.28515625" style="1" customWidth="1"/>
    <col min="13" max="13" width="8.140625" style="1" customWidth="1"/>
    <col min="14" max="14" width="8.85546875" style="1" customWidth="1"/>
    <col min="15" max="15" width="8.140625" style="1" customWidth="1"/>
    <col min="16" max="16" width="9" style="1" customWidth="1"/>
    <col min="17" max="18" width="8.28515625" style="1" customWidth="1"/>
    <col min="19" max="19" width="6.5703125" style="1" customWidth="1"/>
    <col min="20" max="20" width="5.85546875" style="1" customWidth="1"/>
    <col min="21" max="21" width="6" style="1" customWidth="1"/>
    <col min="22" max="23" width="9.140625" style="1"/>
    <col min="24" max="24" width="8.140625" style="1" customWidth="1"/>
    <col min="25" max="16384" width="9.140625" style="1"/>
  </cols>
  <sheetData>
    <row r="1" spans="1:24" ht="19.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ht="15.75" customHeight="1" x14ac:dyDescent="0.25">
      <c r="A2" s="46" t="s">
        <v>97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  <c r="X2" s="16"/>
    </row>
    <row r="3" spans="1:24" ht="15.75" customHeight="1" x14ac:dyDescent="0.25">
      <c r="A3" s="48" t="s">
        <v>100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16"/>
    </row>
    <row r="4" spans="1:24" ht="15.75" customHeight="1" x14ac:dyDescent="0.25">
      <c r="A4" s="49" t="s">
        <v>99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16"/>
    </row>
    <row r="5" spans="1:24" x14ac:dyDescent="0.25">
      <c r="A5" s="2" t="s">
        <v>0</v>
      </c>
      <c r="B5" s="16"/>
      <c r="C5" s="16"/>
      <c r="D5" s="16"/>
      <c r="E5" s="16"/>
      <c r="F5" s="16"/>
      <c r="G5" s="16" t="s">
        <v>103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x14ac:dyDescent="0.25">
      <c r="A6" s="3" t="s">
        <v>24</v>
      </c>
      <c r="B6" s="4" t="s">
        <v>96</v>
      </c>
      <c r="C6" s="4" t="s">
        <v>26</v>
      </c>
      <c r="D6" s="4"/>
      <c r="E6" s="4"/>
      <c r="F6" s="4"/>
      <c r="G6" s="4"/>
      <c r="H6" s="4"/>
      <c r="I6" s="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9"/>
    </row>
    <row r="7" spans="1:24" x14ac:dyDescent="0.25">
      <c r="A7" s="5" t="s">
        <v>42</v>
      </c>
      <c r="B7" s="16"/>
      <c r="C7"/>
      <c r="D7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20"/>
    </row>
    <row r="8" spans="1:24" ht="15.75" thickBot="1" x14ac:dyDescent="0.3">
      <c r="A8" s="5"/>
      <c r="B8" s="16"/>
      <c r="C8" s="16"/>
      <c r="D8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ht="15.75" thickBot="1" x14ac:dyDescent="0.3">
      <c r="A9" s="5"/>
      <c r="B9" s="44" t="s">
        <v>9</v>
      </c>
      <c r="C9" s="45"/>
      <c r="D9" s="45"/>
      <c r="E9" s="45"/>
      <c r="F9" s="45"/>
      <c r="G9" s="45"/>
      <c r="H9" s="45"/>
      <c r="I9" s="45"/>
      <c r="J9" s="45"/>
      <c r="K9" s="35"/>
      <c r="L9" s="35"/>
      <c r="M9" s="35"/>
      <c r="N9" s="35"/>
      <c r="O9" s="36" t="s">
        <v>98</v>
      </c>
      <c r="P9" s="37"/>
      <c r="Q9" s="37"/>
      <c r="R9" s="37"/>
      <c r="S9" s="37"/>
      <c r="T9" s="19"/>
      <c r="U9" s="19"/>
    </row>
    <row r="10" spans="1:24" ht="16.5" customHeight="1" thickBot="1" x14ac:dyDescent="0.3">
      <c r="A10" s="5"/>
      <c r="B10" s="42">
        <v>20</v>
      </c>
      <c r="C10" s="43"/>
      <c r="D10" s="43"/>
      <c r="E10" s="43"/>
      <c r="F10" s="43"/>
      <c r="G10" s="43"/>
      <c r="H10" s="43"/>
      <c r="I10" s="43"/>
      <c r="J10" s="43"/>
      <c r="K10" s="34"/>
      <c r="L10" s="34"/>
      <c r="M10" s="34"/>
      <c r="N10" s="34"/>
      <c r="O10" s="50">
        <v>1700</v>
      </c>
      <c r="P10" s="51"/>
      <c r="Q10" s="51"/>
      <c r="R10" s="38"/>
      <c r="S10" s="38"/>
      <c r="T10" s="16"/>
      <c r="U10" s="20"/>
      <c r="V10" s="20"/>
    </row>
    <row r="11" spans="1:24" ht="16.5" customHeight="1" x14ac:dyDescent="0.25">
      <c r="A11" s="5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39"/>
      <c r="P11" s="39"/>
      <c r="Q11" s="39"/>
      <c r="R11" s="40"/>
      <c r="S11" s="40"/>
      <c r="T11" s="16"/>
      <c r="U11" s="20"/>
      <c r="V11" s="20"/>
    </row>
    <row r="12" spans="1:24" ht="83.25" customHeight="1" x14ac:dyDescent="0.25">
      <c r="A12" s="5"/>
      <c r="B12" s="41"/>
      <c r="C12" s="22" t="s">
        <v>35</v>
      </c>
      <c r="D12" s="22" t="s">
        <v>5</v>
      </c>
      <c r="E12" s="22" t="s">
        <v>1</v>
      </c>
      <c r="F12" s="22" t="s">
        <v>36</v>
      </c>
      <c r="G12" s="22" t="s">
        <v>57</v>
      </c>
      <c r="H12" s="22" t="s">
        <v>17</v>
      </c>
      <c r="I12" s="22" t="s">
        <v>58</v>
      </c>
      <c r="J12" s="22" t="s">
        <v>59</v>
      </c>
      <c r="K12" s="22" t="s">
        <v>38</v>
      </c>
      <c r="L12" s="22" t="s">
        <v>39</v>
      </c>
      <c r="M12" s="22" t="s">
        <v>2</v>
      </c>
      <c r="N12" s="22" t="s">
        <v>14</v>
      </c>
      <c r="O12" s="22" t="s">
        <v>40</v>
      </c>
      <c r="P12" s="22" t="s">
        <v>23</v>
      </c>
      <c r="Q12" s="22" t="s">
        <v>4</v>
      </c>
      <c r="R12" s="22" t="s">
        <v>60</v>
      </c>
      <c r="S12" s="22" t="s">
        <v>93</v>
      </c>
      <c r="T12" s="16"/>
      <c r="U12" s="20"/>
      <c r="V12" s="20"/>
    </row>
    <row r="13" spans="1:24" ht="15.75" customHeight="1" x14ac:dyDescent="0.25">
      <c r="A13" s="58" t="s">
        <v>15</v>
      </c>
      <c r="B13" s="18" t="s">
        <v>61</v>
      </c>
      <c r="C13" s="24"/>
      <c r="D13" s="24"/>
      <c r="E13" s="24">
        <v>5.0000000000000001E-3</v>
      </c>
      <c r="F13" s="24">
        <v>5.0000000000000001E-3</v>
      </c>
      <c r="G13" s="24">
        <v>4.2999999999999997E-2</v>
      </c>
      <c r="H13" s="24"/>
      <c r="I13" s="24"/>
      <c r="J13" s="29"/>
      <c r="K13" s="24"/>
      <c r="L13" s="29"/>
      <c r="M13" s="29"/>
      <c r="N13" s="29"/>
      <c r="O13" s="29">
        <v>0.92500000000000004</v>
      </c>
      <c r="P13" s="29"/>
      <c r="Q13" s="29"/>
      <c r="R13" s="29"/>
      <c r="S13" s="29"/>
      <c r="T13" s="15"/>
      <c r="U13" s="15"/>
      <c r="V13"/>
      <c r="W13"/>
    </row>
    <row r="14" spans="1:24" ht="18.75" customHeight="1" x14ac:dyDescent="0.25">
      <c r="A14" s="59"/>
      <c r="B14" s="33" t="s">
        <v>60</v>
      </c>
      <c r="C14" s="24"/>
      <c r="D14" s="24"/>
      <c r="E14" s="24"/>
      <c r="F14" s="24"/>
      <c r="G14" s="24"/>
      <c r="H14" s="24"/>
      <c r="I14" s="24"/>
      <c r="J14" s="29"/>
      <c r="K14" s="24"/>
      <c r="L14" s="29"/>
      <c r="M14" s="29"/>
      <c r="N14" s="29"/>
      <c r="O14" s="29"/>
      <c r="P14" s="29"/>
      <c r="Q14" s="29"/>
      <c r="R14" s="29">
        <v>0.02</v>
      </c>
      <c r="S14" s="29"/>
      <c r="T14" s="15"/>
      <c r="U14" s="15"/>
      <c r="V14"/>
      <c r="W14"/>
    </row>
    <row r="15" spans="1:24" ht="16.5" customHeight="1" x14ac:dyDescent="0.25">
      <c r="A15" s="60"/>
      <c r="B15" s="9" t="s">
        <v>22</v>
      </c>
      <c r="C15" s="24"/>
      <c r="D15" s="24"/>
      <c r="E15" s="24">
        <v>1.4999999999999999E-2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>
        <v>3.0000000000000001E-3</v>
      </c>
      <c r="Q15" s="24"/>
      <c r="R15" s="24"/>
      <c r="S15" s="24"/>
      <c r="T15" s="15"/>
      <c r="U15" s="15"/>
      <c r="V15"/>
      <c r="W15"/>
    </row>
    <row r="16" spans="1:24" ht="18.75" customHeight="1" x14ac:dyDescent="0.25">
      <c r="A16" s="58" t="s">
        <v>27</v>
      </c>
      <c r="B16" s="21" t="s">
        <v>62</v>
      </c>
      <c r="C16" s="24">
        <v>5.5E-2</v>
      </c>
      <c r="D16" s="24"/>
      <c r="E16" s="24"/>
      <c r="F16" s="24"/>
      <c r="G16" s="24"/>
      <c r="H16" s="24"/>
      <c r="I16" s="24">
        <v>1.0999999999999999E-2</v>
      </c>
      <c r="J16" s="24"/>
      <c r="K16" s="24">
        <v>0.04</v>
      </c>
      <c r="L16" s="24">
        <v>7.0000000000000007E-2</v>
      </c>
      <c r="M16" s="1">
        <v>0.02</v>
      </c>
      <c r="N16" s="24">
        <v>0.02</v>
      </c>
      <c r="O16" s="24"/>
      <c r="P16" s="24"/>
      <c r="Q16" s="24">
        <v>8.0000000000000002E-3</v>
      </c>
      <c r="R16" s="24"/>
      <c r="S16" s="24"/>
      <c r="T16" s="15"/>
      <c r="U16" s="15"/>
      <c r="V16"/>
      <c r="W16"/>
    </row>
    <row r="17" spans="1:24" ht="18.75" customHeight="1" x14ac:dyDescent="0.25">
      <c r="A17" s="59"/>
      <c r="B17" s="21" t="s">
        <v>63</v>
      </c>
      <c r="C17" s="24"/>
      <c r="D17" s="24"/>
      <c r="E17" s="24"/>
      <c r="F17" s="24"/>
      <c r="G17" s="24"/>
      <c r="H17" s="24"/>
      <c r="I17" s="24"/>
      <c r="J17" s="24">
        <v>4.4999999999999998E-2</v>
      </c>
      <c r="K17" s="24">
        <v>7.0000000000000007E-2</v>
      </c>
      <c r="L17" s="24">
        <v>7.0000000000000007E-2</v>
      </c>
      <c r="M17" s="24">
        <v>4.4999999999999998E-2</v>
      </c>
      <c r="N17" s="24"/>
      <c r="O17" s="24"/>
      <c r="P17" s="24"/>
      <c r="Q17" s="24"/>
      <c r="R17" s="24"/>
      <c r="S17" s="24">
        <v>0.01</v>
      </c>
      <c r="T17" s="15"/>
      <c r="U17" s="15"/>
      <c r="V17"/>
      <c r="W17"/>
    </row>
    <row r="18" spans="1:24" ht="18.75" customHeight="1" x14ac:dyDescent="0.25">
      <c r="A18" s="60"/>
      <c r="B18" s="21" t="s">
        <v>32</v>
      </c>
      <c r="C18" s="24"/>
      <c r="D18" s="24">
        <v>0.04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15"/>
      <c r="U18"/>
      <c r="V18"/>
      <c r="W18"/>
    </row>
    <row r="19" spans="1:24" ht="18.75" customHeight="1" x14ac:dyDescent="0.25">
      <c r="A19" s="58" t="s">
        <v>28</v>
      </c>
      <c r="B19" s="21" t="s">
        <v>64</v>
      </c>
      <c r="C19" s="21"/>
      <c r="D19" s="24"/>
      <c r="E19" s="24"/>
      <c r="F19" s="24"/>
      <c r="G19" s="24"/>
      <c r="H19" s="24">
        <v>1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15"/>
      <c r="U19" s="15"/>
      <c r="V19"/>
      <c r="W19"/>
    </row>
    <row r="20" spans="1:24" ht="18" customHeight="1" x14ac:dyDescent="0.25">
      <c r="A20" s="59"/>
      <c r="B20" s="21" t="s">
        <v>65</v>
      </c>
      <c r="C20" s="21"/>
      <c r="D20" s="24">
        <v>0.04</v>
      </c>
      <c r="E20" s="24"/>
      <c r="F20" s="24">
        <v>1.6E-2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15"/>
      <c r="U20" s="15"/>
      <c r="V20"/>
      <c r="W20"/>
    </row>
    <row r="21" spans="1:24" ht="18.75" customHeight="1" x14ac:dyDescent="0.25">
      <c r="A21" s="59"/>
      <c r="B21" s="21" t="s">
        <v>22</v>
      </c>
      <c r="C21" s="21"/>
      <c r="D21" s="24"/>
      <c r="E21" s="24">
        <v>0.01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>
        <v>3.0000000000000001E-3</v>
      </c>
      <c r="Q21" s="24"/>
      <c r="R21" s="24"/>
      <c r="S21" s="24"/>
      <c r="T21" s="15"/>
      <c r="U21" s="15"/>
      <c r="V21"/>
      <c r="W21"/>
    </row>
    <row r="22" spans="1:24" ht="24" customHeight="1" x14ac:dyDescent="0.25">
      <c r="A22" s="56" t="s">
        <v>13</v>
      </c>
      <c r="B22" s="57"/>
      <c r="C22" s="26">
        <v>5.5E-2</v>
      </c>
      <c r="D22" s="30">
        <v>0.08</v>
      </c>
      <c r="E22" s="26">
        <v>0.03</v>
      </c>
      <c r="F22" s="26">
        <v>2.1000000000000001E-2</v>
      </c>
      <c r="G22" s="26">
        <v>4.2999999999999997E-2</v>
      </c>
      <c r="H22" s="26">
        <v>1</v>
      </c>
      <c r="I22" s="26">
        <v>1.0999999999999999E-2</v>
      </c>
      <c r="J22" s="26">
        <v>0.45</v>
      </c>
      <c r="K22" s="26">
        <v>1.0999999999999999E-2</v>
      </c>
      <c r="L22" s="26">
        <v>0.14000000000000001</v>
      </c>
      <c r="M22" s="26">
        <v>6.5000000000000002E-2</v>
      </c>
      <c r="N22" s="26">
        <v>0.02</v>
      </c>
      <c r="O22" s="26">
        <v>9.2499999999999999E-2</v>
      </c>
      <c r="P22" s="26">
        <v>6.0000000000000001E-3</v>
      </c>
      <c r="Q22" s="26">
        <v>8.0000000000000002E-3</v>
      </c>
      <c r="R22" s="26">
        <v>0.02</v>
      </c>
      <c r="S22" s="26">
        <v>0.01</v>
      </c>
      <c r="T22" s="15"/>
      <c r="U22"/>
      <c r="V22"/>
      <c r="W22"/>
    </row>
    <row r="23" spans="1:24" ht="24" customHeight="1" x14ac:dyDescent="0.25">
      <c r="A23" s="54" t="s">
        <v>12</v>
      </c>
      <c r="B23" s="55"/>
      <c r="C23" s="27">
        <v>1.1000000000000001</v>
      </c>
      <c r="D23" s="27">
        <v>1.6</v>
      </c>
      <c r="E23" s="27">
        <v>0.6</v>
      </c>
      <c r="F23" s="27">
        <v>0.42</v>
      </c>
      <c r="G23" s="27">
        <v>0.86</v>
      </c>
      <c r="H23" s="27">
        <v>20</v>
      </c>
      <c r="I23" s="27">
        <v>0.22</v>
      </c>
      <c r="J23" s="27">
        <v>0.9</v>
      </c>
      <c r="K23" s="27">
        <v>0.22</v>
      </c>
      <c r="L23" s="27">
        <v>2.8</v>
      </c>
      <c r="M23" s="27">
        <v>1.3</v>
      </c>
      <c r="N23" s="27">
        <v>0.4</v>
      </c>
      <c r="O23" s="27">
        <v>1.85</v>
      </c>
      <c r="P23" s="27">
        <v>1.2E-2</v>
      </c>
      <c r="Q23" s="27">
        <v>1.6E-2</v>
      </c>
      <c r="R23" s="27">
        <v>0.4</v>
      </c>
      <c r="S23" s="27">
        <v>0.2</v>
      </c>
      <c r="T23" s="15"/>
      <c r="U23" s="15"/>
      <c r="V23"/>
      <c r="W23"/>
    </row>
    <row r="24" spans="1:24" ht="25.5" customHeight="1" x14ac:dyDescent="0.25">
      <c r="A24" s="54" t="s">
        <v>11</v>
      </c>
      <c r="B24" s="55"/>
      <c r="C24" s="26">
        <v>380</v>
      </c>
      <c r="D24" s="26">
        <v>50</v>
      </c>
      <c r="E24" s="26">
        <v>80</v>
      </c>
      <c r="F24" s="26">
        <v>850</v>
      </c>
      <c r="G24" s="26">
        <v>70</v>
      </c>
      <c r="H24" s="26">
        <v>8</v>
      </c>
      <c r="I24" s="26">
        <v>70</v>
      </c>
      <c r="J24" s="26">
        <v>60</v>
      </c>
      <c r="K24" s="26">
        <v>160</v>
      </c>
      <c r="L24" s="26">
        <v>60</v>
      </c>
      <c r="M24" s="26">
        <v>60</v>
      </c>
      <c r="N24" s="26">
        <v>60</v>
      </c>
      <c r="O24" s="26">
        <v>60</v>
      </c>
      <c r="P24" s="26">
        <v>770</v>
      </c>
      <c r="Q24" s="26">
        <v>220</v>
      </c>
      <c r="R24" s="26">
        <v>110</v>
      </c>
      <c r="S24" s="26">
        <v>170</v>
      </c>
      <c r="T24" s="15"/>
      <c r="U24" s="15"/>
      <c r="V24"/>
      <c r="W24"/>
    </row>
    <row r="25" spans="1:24" ht="24.75" customHeight="1" thickBot="1" x14ac:dyDescent="0.3">
      <c r="A25" s="52" t="s">
        <v>10</v>
      </c>
      <c r="B25" s="53"/>
      <c r="C25" s="28">
        <f>C24*C23</f>
        <v>418.00000000000006</v>
      </c>
      <c r="D25" s="28">
        <f t="shared" ref="D25:P25" si="0">D24*D23</f>
        <v>80</v>
      </c>
      <c r="E25" s="28">
        <f t="shared" si="0"/>
        <v>48</v>
      </c>
      <c r="F25" s="28">
        <f t="shared" si="0"/>
        <v>357</v>
      </c>
      <c r="G25" s="28">
        <f>G24*G23</f>
        <v>60.199999999999996</v>
      </c>
      <c r="H25" s="28">
        <f>H24*H23</f>
        <v>160</v>
      </c>
      <c r="I25" s="28">
        <f>I24*I23</f>
        <v>15.4</v>
      </c>
      <c r="J25" s="28">
        <f t="shared" si="0"/>
        <v>54</v>
      </c>
      <c r="K25" s="28">
        <f t="shared" si="0"/>
        <v>35.200000000000003</v>
      </c>
      <c r="L25" s="28">
        <f t="shared" si="0"/>
        <v>168</v>
      </c>
      <c r="M25" s="28">
        <f t="shared" si="0"/>
        <v>78</v>
      </c>
      <c r="N25" s="28">
        <f t="shared" si="0"/>
        <v>24</v>
      </c>
      <c r="O25" s="28">
        <f t="shared" si="0"/>
        <v>111</v>
      </c>
      <c r="P25" s="28">
        <f t="shared" si="0"/>
        <v>9.24</v>
      </c>
      <c r="Q25" s="28">
        <f>Q24*Q23</f>
        <v>3.52</v>
      </c>
      <c r="R25" s="28">
        <f>R24*R23</f>
        <v>44</v>
      </c>
      <c r="S25" s="28">
        <f>S24*S23</f>
        <v>34</v>
      </c>
      <c r="T25" s="15"/>
      <c r="U25" s="15"/>
      <c r="V25"/>
      <c r="W25"/>
    </row>
    <row r="26" spans="1:24" ht="21" customHeight="1" x14ac:dyDescent="0.25">
      <c r="A26" s="11" t="s">
        <v>6</v>
      </c>
      <c r="B26" s="12">
        <f>C25+D25+E25+F25+G25+H25+I25+J25+K25+L25+M25+N25+O25+P25+Q25+R25+S25</f>
        <v>1699.5600000000002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4" ht="24" customHeight="1" x14ac:dyDescent="0.25"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ht="16.5" customHeight="1" x14ac:dyDescent="0.25">
      <c r="A28" s="15"/>
      <c r="B28" s="15"/>
      <c r="T28" s="15"/>
      <c r="U28" s="15"/>
      <c r="V28" s="15"/>
      <c r="W28" s="15"/>
      <c r="X28" s="15"/>
    </row>
    <row r="29" spans="1:24" ht="15.75" x14ac:dyDescent="0.25">
      <c r="A29" s="13" t="s">
        <v>66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 x14ac:dyDescent="0.25"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</sheetData>
  <mergeCells count="15">
    <mergeCell ref="A25:B25"/>
    <mergeCell ref="A13:A15"/>
    <mergeCell ref="A16:A18"/>
    <mergeCell ref="A19:A21"/>
    <mergeCell ref="A23:B23"/>
    <mergeCell ref="A24:B24"/>
    <mergeCell ref="A22:B22"/>
    <mergeCell ref="B10:E10"/>
    <mergeCell ref="F10:J10"/>
    <mergeCell ref="O10:Q10"/>
    <mergeCell ref="A2:W2"/>
    <mergeCell ref="A3:W3"/>
    <mergeCell ref="A4:W4"/>
    <mergeCell ref="B9:E9"/>
    <mergeCell ref="F9:J9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abSelected="1" topLeftCell="A4" zoomScaleNormal="100" workbookViewId="0">
      <selection activeCell="B28" sqref="B28"/>
    </sheetView>
  </sheetViews>
  <sheetFormatPr defaultRowHeight="15" x14ac:dyDescent="0.25"/>
  <cols>
    <col min="1" max="1" width="8.42578125" style="1" customWidth="1"/>
    <col min="2" max="2" width="39.28515625" style="1" customWidth="1"/>
    <col min="3" max="3" width="10.140625" style="1" customWidth="1"/>
    <col min="4" max="4" width="8.85546875" style="1" customWidth="1"/>
    <col min="5" max="5" width="8.7109375" style="1" customWidth="1"/>
    <col min="6" max="7" width="9.85546875" style="1" customWidth="1"/>
    <col min="8" max="8" width="8" style="1" customWidth="1"/>
    <col min="9" max="9" width="7.85546875" style="1" customWidth="1"/>
    <col min="10" max="11" width="8.5703125" style="1" customWidth="1"/>
    <col min="12" max="12" width="8.85546875" style="1" customWidth="1"/>
    <col min="13" max="13" width="9.28515625" style="1" customWidth="1"/>
    <col min="14" max="14" width="9" style="1" customWidth="1"/>
    <col min="15" max="15" width="9.28515625" style="1" customWidth="1"/>
    <col min="16" max="16" width="7.42578125" style="1" customWidth="1"/>
    <col min="17" max="17" width="8.85546875" style="1" customWidth="1"/>
    <col min="18" max="18" width="8" style="1" customWidth="1"/>
    <col min="19" max="19" width="7.85546875" style="1" customWidth="1"/>
    <col min="20" max="20" width="7.28515625" style="1" customWidth="1"/>
    <col min="21" max="21" width="8.7109375" style="1" customWidth="1"/>
    <col min="22" max="16384" width="9.140625" style="1"/>
  </cols>
  <sheetData>
    <row r="1" spans="1:24" ht="15.7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ht="15.75" customHeight="1" x14ac:dyDescent="0.25">
      <c r="A2" s="46" t="s">
        <v>97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  <c r="X2" s="16"/>
    </row>
    <row r="3" spans="1:24" ht="15.75" customHeight="1" x14ac:dyDescent="0.25">
      <c r="A3" s="48" t="s">
        <v>100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16"/>
    </row>
    <row r="4" spans="1:24" ht="15.75" customHeight="1" x14ac:dyDescent="0.25">
      <c r="A4" s="49" t="s">
        <v>99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16"/>
    </row>
    <row r="5" spans="1:24" ht="16.5" customHeight="1" x14ac:dyDescent="0.25">
      <c r="A5" s="2" t="s">
        <v>0</v>
      </c>
      <c r="B5" s="16"/>
      <c r="C5" s="16"/>
      <c r="D5" s="16"/>
      <c r="E5" s="16"/>
      <c r="F5" s="16" t="s">
        <v>104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x14ac:dyDescent="0.25">
      <c r="A6" s="3" t="s">
        <v>24</v>
      </c>
      <c r="B6" s="4" t="s">
        <v>96</v>
      </c>
      <c r="C6" s="4" t="s">
        <v>26</v>
      </c>
      <c r="D6" s="4"/>
      <c r="E6" s="4"/>
      <c r="F6" s="4"/>
      <c r="G6" s="4"/>
      <c r="H6" s="4"/>
      <c r="I6" s="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9"/>
    </row>
    <row r="7" spans="1:24" ht="20.25" customHeight="1" x14ac:dyDescent="0.25">
      <c r="A7" s="5" t="s">
        <v>42</v>
      </c>
      <c r="B7" s="16"/>
      <c r="C7"/>
      <c r="D7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20"/>
    </row>
    <row r="8" spans="1:24" ht="20.25" customHeight="1" thickBot="1" x14ac:dyDescent="0.3">
      <c r="A8" s="5"/>
      <c r="B8" s="16"/>
      <c r="C8" s="16"/>
      <c r="D8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20"/>
    </row>
    <row r="9" spans="1:24" ht="20.25" customHeight="1" thickBot="1" x14ac:dyDescent="0.3">
      <c r="A9" s="5"/>
      <c r="B9" s="44" t="s">
        <v>9</v>
      </c>
      <c r="C9" s="45"/>
      <c r="D9" s="45"/>
      <c r="E9" s="45"/>
      <c r="F9" s="45"/>
      <c r="G9" s="45"/>
      <c r="H9" s="45"/>
      <c r="I9" s="45"/>
      <c r="J9" s="45"/>
      <c r="K9" s="35"/>
      <c r="L9" s="35"/>
      <c r="M9" s="35"/>
      <c r="N9" s="35"/>
      <c r="O9" s="36" t="s">
        <v>98</v>
      </c>
      <c r="P9" s="37"/>
      <c r="Q9" s="37"/>
      <c r="R9" s="37"/>
      <c r="S9" s="37"/>
      <c r="T9" s="19"/>
      <c r="U9" s="19"/>
      <c r="X9" s="20"/>
    </row>
    <row r="10" spans="1:24" ht="20.25" customHeight="1" thickBot="1" x14ac:dyDescent="0.3">
      <c r="A10" s="5"/>
      <c r="B10" s="42">
        <v>20</v>
      </c>
      <c r="C10" s="43"/>
      <c r="D10" s="43"/>
      <c r="E10" s="43"/>
      <c r="F10" s="43"/>
      <c r="G10" s="43"/>
      <c r="H10" s="43"/>
      <c r="I10" s="43"/>
      <c r="J10" s="43"/>
      <c r="K10" s="34"/>
      <c r="L10" s="34"/>
      <c r="M10" s="34"/>
      <c r="N10" s="34"/>
      <c r="O10" s="50">
        <v>1700</v>
      </c>
      <c r="P10" s="51"/>
      <c r="Q10" s="51"/>
      <c r="R10" s="38"/>
      <c r="S10" s="38"/>
      <c r="T10" s="16"/>
      <c r="U10" s="20"/>
      <c r="V10" s="20"/>
      <c r="X10" s="20"/>
    </row>
    <row r="11" spans="1:24" ht="15.75" thickBot="1" x14ac:dyDescent="0.3">
      <c r="A11" s="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60" customHeight="1" x14ac:dyDescent="0.25">
      <c r="A12" s="7"/>
      <c r="B12" s="10"/>
      <c r="C12" s="22" t="s">
        <v>70</v>
      </c>
      <c r="D12" s="22" t="s">
        <v>5</v>
      </c>
      <c r="E12" s="22" t="s">
        <v>1</v>
      </c>
      <c r="F12" s="22" t="s">
        <v>36</v>
      </c>
      <c r="G12" s="22" t="s">
        <v>37</v>
      </c>
      <c r="H12" s="22" t="s">
        <v>58</v>
      </c>
      <c r="I12" s="22" t="s">
        <v>54</v>
      </c>
      <c r="J12" s="22" t="s">
        <v>19</v>
      </c>
      <c r="K12" s="22" t="s">
        <v>25</v>
      </c>
      <c r="L12" s="22" t="s">
        <v>38</v>
      </c>
      <c r="M12" s="22" t="s">
        <v>39</v>
      </c>
      <c r="N12" s="22" t="s">
        <v>2</v>
      </c>
      <c r="O12" s="22" t="s">
        <v>14</v>
      </c>
      <c r="P12" s="22" t="s">
        <v>40</v>
      </c>
      <c r="Q12" s="22" t="s">
        <v>23</v>
      </c>
      <c r="R12" s="22" t="s">
        <v>17</v>
      </c>
      <c r="S12" s="22" t="s">
        <v>18</v>
      </c>
      <c r="T12" s="15"/>
      <c r="U12" s="15"/>
      <c r="V12" s="15"/>
      <c r="W12"/>
      <c r="X12"/>
    </row>
    <row r="13" spans="1:24" ht="16.5" customHeight="1" x14ac:dyDescent="0.25">
      <c r="A13" s="14"/>
      <c r="B13" s="8"/>
      <c r="C13" s="22"/>
      <c r="D13" s="22"/>
      <c r="E13" s="22"/>
      <c r="F13" s="23"/>
      <c r="G13" s="23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15"/>
      <c r="U13" s="15"/>
      <c r="V13" s="15"/>
      <c r="W13"/>
      <c r="X13"/>
    </row>
    <row r="14" spans="1:24" ht="19.5" customHeight="1" x14ac:dyDescent="0.25">
      <c r="A14" s="58" t="s">
        <v>15</v>
      </c>
      <c r="B14" s="18" t="s">
        <v>67</v>
      </c>
      <c r="C14" s="24"/>
      <c r="D14" s="24"/>
      <c r="E14" s="24"/>
      <c r="F14" s="24"/>
      <c r="G14" s="24"/>
      <c r="H14" s="24">
        <v>4.2999999999999997E-2</v>
      </c>
      <c r="I14" s="24"/>
      <c r="J14" s="24"/>
      <c r="K14" s="29"/>
      <c r="L14" s="24"/>
      <c r="M14" s="29"/>
      <c r="N14" s="29"/>
      <c r="O14" s="29"/>
      <c r="P14" s="29">
        <v>7.4999999999999997E-2</v>
      </c>
      <c r="Q14" s="29"/>
      <c r="R14" s="29"/>
      <c r="S14" s="29"/>
      <c r="T14" s="15"/>
      <c r="U14" s="15"/>
      <c r="V14" s="15"/>
      <c r="W14"/>
      <c r="X14"/>
    </row>
    <row r="15" spans="1:24" ht="18" customHeight="1" x14ac:dyDescent="0.25">
      <c r="A15" s="59"/>
      <c r="B15" s="31" t="s">
        <v>30</v>
      </c>
      <c r="C15" s="24"/>
      <c r="D15" s="32">
        <v>0.04</v>
      </c>
      <c r="E15" s="25"/>
      <c r="F15" s="24">
        <v>1.6E-2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>
        <v>3.0000000000000001E-3</v>
      </c>
      <c r="R15" s="24"/>
      <c r="S15" s="24"/>
      <c r="T15" s="15"/>
      <c r="U15" s="15"/>
      <c r="V15" s="15"/>
      <c r="W15"/>
      <c r="X15"/>
    </row>
    <row r="16" spans="1:24" ht="17.25" customHeight="1" x14ac:dyDescent="0.25">
      <c r="A16" s="60"/>
      <c r="B16" s="9" t="s">
        <v>22</v>
      </c>
      <c r="C16" s="24"/>
      <c r="D16" s="24"/>
      <c r="E16" s="24">
        <v>1.4999999999999999E-2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15"/>
      <c r="U16" s="15"/>
      <c r="V16" s="15"/>
      <c r="W16"/>
      <c r="X16"/>
    </row>
    <row r="17" spans="1:24" ht="18.75" customHeight="1" x14ac:dyDescent="0.25">
      <c r="A17" s="58" t="s">
        <v>27</v>
      </c>
      <c r="B17" s="21" t="s">
        <v>68</v>
      </c>
      <c r="C17" s="24"/>
      <c r="D17" s="24"/>
      <c r="E17" s="24"/>
      <c r="F17" s="24">
        <v>0.05</v>
      </c>
      <c r="G17" s="24"/>
      <c r="H17" s="24"/>
      <c r="I17" s="24">
        <v>1.0999999999999999E-2</v>
      </c>
      <c r="J17" s="24">
        <v>0.04</v>
      </c>
      <c r="K17" s="24">
        <v>2.9000000000000001E-2</v>
      </c>
      <c r="L17" s="24"/>
      <c r="M17" s="24"/>
      <c r="N17" s="24"/>
      <c r="O17" s="24"/>
      <c r="P17" s="24"/>
      <c r="Q17" s="24"/>
      <c r="R17" s="24"/>
      <c r="S17" s="24"/>
      <c r="T17" s="15"/>
      <c r="U17" s="15"/>
      <c r="V17" s="15"/>
      <c r="W17"/>
      <c r="X17"/>
    </row>
    <row r="18" spans="1:24" ht="17.25" customHeight="1" x14ac:dyDescent="0.25">
      <c r="A18" s="59"/>
      <c r="B18" s="21" t="s">
        <v>69</v>
      </c>
      <c r="C18" s="24">
        <v>3.2000000000000001E-2</v>
      </c>
      <c r="D18" s="24"/>
      <c r="E18" s="24"/>
      <c r="F18" s="24"/>
      <c r="G18" s="24">
        <v>4.2999999999999997E-2</v>
      </c>
      <c r="H18" s="24"/>
      <c r="I18" s="24"/>
      <c r="J18" s="24"/>
      <c r="K18" s="24"/>
      <c r="L18" s="24"/>
      <c r="M18" s="24">
        <v>0.12</v>
      </c>
      <c r="N18" s="24">
        <v>0.03</v>
      </c>
      <c r="O18" s="24">
        <v>0.03</v>
      </c>
      <c r="P18" s="24"/>
      <c r="Q18" s="24"/>
      <c r="R18" s="24"/>
      <c r="S18" s="24"/>
      <c r="T18" s="15"/>
      <c r="U18" s="15"/>
      <c r="V18" s="15"/>
      <c r="W18"/>
      <c r="X18"/>
    </row>
    <row r="19" spans="1:24" ht="21" customHeight="1" x14ac:dyDescent="0.25">
      <c r="A19" s="59"/>
      <c r="B19" s="21" t="s">
        <v>32</v>
      </c>
      <c r="C19" s="24"/>
      <c r="D19" s="24">
        <v>0.04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15"/>
      <c r="U19" s="15"/>
      <c r="V19" s="15"/>
      <c r="W19"/>
      <c r="X19"/>
    </row>
    <row r="20" spans="1:24" ht="21" customHeight="1" x14ac:dyDescent="0.25">
      <c r="A20" s="60"/>
      <c r="B20" s="21" t="s">
        <v>18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>
        <v>0.1</v>
      </c>
      <c r="T20" s="15"/>
      <c r="U20" s="15"/>
      <c r="V20"/>
      <c r="W20"/>
      <c r="X20"/>
    </row>
    <row r="21" spans="1:24" ht="20.25" customHeight="1" x14ac:dyDescent="0.25">
      <c r="A21" s="58" t="s">
        <v>28</v>
      </c>
      <c r="B21" s="21" t="s">
        <v>47</v>
      </c>
      <c r="C21" s="21"/>
      <c r="D21" s="24"/>
      <c r="E21" s="24"/>
      <c r="F21" s="24"/>
      <c r="G21" s="24"/>
      <c r="H21" s="24"/>
      <c r="I21" s="24"/>
      <c r="J21" s="24"/>
      <c r="K21" s="24">
        <v>2.9000000000000001E-2</v>
      </c>
      <c r="L21" s="24">
        <v>1.0999999999999999E-2</v>
      </c>
      <c r="M21" s="24"/>
      <c r="N21" s="24"/>
      <c r="O21" s="24"/>
      <c r="P21" s="24"/>
      <c r="Q21" s="24"/>
      <c r="R21" s="24"/>
      <c r="S21" s="24"/>
      <c r="T21" s="15"/>
      <c r="U21" s="15"/>
      <c r="V21" s="15"/>
      <c r="W21"/>
      <c r="X21"/>
    </row>
    <row r="22" spans="1:24" ht="20.25" customHeight="1" x14ac:dyDescent="0.25">
      <c r="A22" s="59"/>
      <c r="B22" s="21" t="s">
        <v>17</v>
      </c>
      <c r="C22" s="21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>
        <v>1</v>
      </c>
      <c r="S22" s="24"/>
      <c r="T22" s="15"/>
      <c r="U22" s="15"/>
      <c r="V22" s="15"/>
      <c r="W22"/>
      <c r="X22"/>
    </row>
    <row r="23" spans="1:24" ht="22.5" customHeight="1" x14ac:dyDescent="0.25">
      <c r="A23" s="59"/>
      <c r="B23" s="21" t="s">
        <v>22</v>
      </c>
      <c r="C23" s="21"/>
      <c r="D23" s="24"/>
      <c r="E23" s="24">
        <v>1.4999999999999999E-2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>
        <v>3.0000000000000001E-3</v>
      </c>
      <c r="R23" s="24"/>
      <c r="S23" s="24"/>
      <c r="T23" s="15"/>
      <c r="U23" s="15"/>
      <c r="V23" s="15"/>
      <c r="W23"/>
      <c r="X23"/>
    </row>
    <row r="24" spans="1:24" ht="24.75" customHeight="1" x14ac:dyDescent="0.25">
      <c r="A24" s="56" t="s">
        <v>13</v>
      </c>
      <c r="B24" s="57"/>
      <c r="C24" s="26">
        <v>0.32</v>
      </c>
      <c r="D24" s="30">
        <v>0.08</v>
      </c>
      <c r="E24" s="26">
        <v>0.03</v>
      </c>
      <c r="F24" s="26">
        <v>2.1000000000000001E-2</v>
      </c>
      <c r="G24" s="26">
        <v>4.2999999999999997E-2</v>
      </c>
      <c r="H24" s="26">
        <v>4.2999999999999997E-2</v>
      </c>
      <c r="I24" s="26">
        <v>1.0999999999999999E-2</v>
      </c>
      <c r="J24" s="26">
        <v>0.04</v>
      </c>
      <c r="K24" s="26">
        <v>5.8000000000000003E-2</v>
      </c>
      <c r="L24" s="26">
        <v>1.0999999999999999E-2</v>
      </c>
      <c r="M24" s="26">
        <v>0.12</v>
      </c>
      <c r="N24" s="26">
        <v>0.03</v>
      </c>
      <c r="O24" s="26">
        <v>0.03</v>
      </c>
      <c r="P24" s="26">
        <v>7.4999999999999997E-2</v>
      </c>
      <c r="Q24" s="26">
        <v>6.0000000000000001E-3</v>
      </c>
      <c r="R24" s="26">
        <v>1</v>
      </c>
      <c r="S24" s="26">
        <v>0.1</v>
      </c>
      <c r="T24" s="15"/>
      <c r="U24" s="15"/>
      <c r="V24"/>
      <c r="W24"/>
      <c r="X24"/>
    </row>
    <row r="25" spans="1:24" ht="24.75" customHeight="1" x14ac:dyDescent="0.25">
      <c r="A25" s="54" t="s">
        <v>12</v>
      </c>
      <c r="B25" s="55"/>
      <c r="C25" s="27">
        <v>0.64</v>
      </c>
      <c r="D25" s="27">
        <v>1.6</v>
      </c>
      <c r="E25" s="27">
        <v>0.6</v>
      </c>
      <c r="F25" s="27">
        <v>0.42</v>
      </c>
      <c r="G25" s="27">
        <v>0.86</v>
      </c>
      <c r="H25" s="27">
        <v>0.86</v>
      </c>
      <c r="I25" s="27">
        <v>0.22</v>
      </c>
      <c r="J25" s="27">
        <v>0.8</v>
      </c>
      <c r="K25" s="27">
        <v>1.1599999999999999</v>
      </c>
      <c r="L25" s="27">
        <v>0.22</v>
      </c>
      <c r="M25" s="27">
        <v>2.4500000000000002</v>
      </c>
      <c r="N25" s="27">
        <v>0.6</v>
      </c>
      <c r="O25" s="27">
        <v>0.6</v>
      </c>
      <c r="P25" s="27">
        <v>1.5</v>
      </c>
      <c r="Q25" s="27">
        <v>1.2E-2</v>
      </c>
      <c r="R25" s="27">
        <v>20</v>
      </c>
      <c r="S25" s="27">
        <v>2</v>
      </c>
      <c r="T25" s="15"/>
      <c r="U25" s="15"/>
      <c r="V25" s="15"/>
      <c r="W25"/>
      <c r="X25"/>
    </row>
    <row r="26" spans="1:24" ht="25.5" customHeight="1" x14ac:dyDescent="0.25">
      <c r="A26" s="54" t="s">
        <v>11</v>
      </c>
      <c r="B26" s="55"/>
      <c r="C26" s="26">
        <v>230</v>
      </c>
      <c r="D26" s="26">
        <v>50</v>
      </c>
      <c r="E26" s="26">
        <v>80</v>
      </c>
      <c r="F26" s="26">
        <v>850</v>
      </c>
      <c r="G26" s="26">
        <v>70</v>
      </c>
      <c r="H26" s="26">
        <v>70</v>
      </c>
      <c r="I26" s="26">
        <v>150</v>
      </c>
      <c r="J26" s="26">
        <v>250</v>
      </c>
      <c r="K26" s="26">
        <v>35</v>
      </c>
      <c r="L26" s="26">
        <v>160</v>
      </c>
      <c r="M26" s="26">
        <v>60</v>
      </c>
      <c r="N26" s="26">
        <v>60</v>
      </c>
      <c r="O26" s="26">
        <v>60</v>
      </c>
      <c r="P26" s="26">
        <v>60</v>
      </c>
      <c r="Q26" s="26">
        <v>770</v>
      </c>
      <c r="R26" s="26">
        <v>8</v>
      </c>
      <c r="S26" s="26">
        <v>80</v>
      </c>
      <c r="T26" s="15"/>
      <c r="U26" s="15"/>
      <c r="V26" s="15"/>
      <c r="W26"/>
      <c r="X26"/>
    </row>
    <row r="27" spans="1:24" ht="18.75" customHeight="1" thickBot="1" x14ac:dyDescent="0.3">
      <c r="A27" s="52" t="s">
        <v>10</v>
      </c>
      <c r="B27" s="53"/>
      <c r="C27" s="28">
        <f>C26*C25</f>
        <v>147.20000000000002</v>
      </c>
      <c r="D27" s="28">
        <f t="shared" ref="D27:Q27" si="0">D26*D25</f>
        <v>80</v>
      </c>
      <c r="E27" s="28">
        <f t="shared" si="0"/>
        <v>48</v>
      </c>
      <c r="F27" s="28">
        <f t="shared" si="0"/>
        <v>357</v>
      </c>
      <c r="G27" s="28">
        <f>G26*G25</f>
        <v>60.199999999999996</v>
      </c>
      <c r="H27" s="28">
        <f>H26*H25</f>
        <v>60.199999999999996</v>
      </c>
      <c r="I27" s="28">
        <f>I26*I25</f>
        <v>33</v>
      </c>
      <c r="J27" s="28">
        <f>J26*J25</f>
        <v>200</v>
      </c>
      <c r="K27" s="28">
        <f t="shared" si="0"/>
        <v>40.599999999999994</v>
      </c>
      <c r="L27" s="28">
        <f t="shared" si="0"/>
        <v>35.200000000000003</v>
      </c>
      <c r="M27" s="28">
        <f t="shared" si="0"/>
        <v>147</v>
      </c>
      <c r="N27" s="28">
        <f t="shared" si="0"/>
        <v>36</v>
      </c>
      <c r="O27" s="28">
        <f t="shared" si="0"/>
        <v>36</v>
      </c>
      <c r="P27" s="28">
        <f t="shared" si="0"/>
        <v>90</v>
      </c>
      <c r="Q27" s="28">
        <f t="shared" si="0"/>
        <v>9.24</v>
      </c>
      <c r="R27" s="28">
        <f>R26*R25</f>
        <v>160</v>
      </c>
      <c r="S27" s="28">
        <f>S26*S25</f>
        <v>160</v>
      </c>
      <c r="T27" s="17"/>
      <c r="U27" s="15"/>
      <c r="V27" s="15"/>
      <c r="W27"/>
      <c r="X27"/>
    </row>
    <row r="28" spans="1:24" ht="15" customHeight="1" x14ac:dyDescent="0.25">
      <c r="A28" s="11" t="s">
        <v>6</v>
      </c>
      <c r="B28" s="12">
        <f>C27+D27+E27+F27+G27+H27+I27+J27+K27+L27+M27+N27+O27+P27+Q27+R27+S27</f>
        <v>1699.64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 ht="15" customHeight="1" x14ac:dyDescent="0.25">
      <c r="A29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1:24" ht="16.5" customHeight="1" x14ac:dyDescent="0.25">
      <c r="A30" s="13" t="s">
        <v>43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</sheetData>
  <mergeCells count="15">
    <mergeCell ref="A21:A23"/>
    <mergeCell ref="A24:B24"/>
    <mergeCell ref="A25:B25"/>
    <mergeCell ref="A26:B26"/>
    <mergeCell ref="A27:B27"/>
    <mergeCell ref="A14:A16"/>
    <mergeCell ref="A17:A20"/>
    <mergeCell ref="B10:E10"/>
    <mergeCell ref="F10:J10"/>
    <mergeCell ref="O10:Q10"/>
    <mergeCell ref="A2:W2"/>
    <mergeCell ref="A3:W3"/>
    <mergeCell ref="A4:W4"/>
    <mergeCell ref="B9:E9"/>
    <mergeCell ref="F9:J9"/>
  </mergeCells>
  <dataValidations count="1">
    <dataValidation type="date" allowBlank="1" showInputMessage="1" showErrorMessage="1" sqref="F13:G13">
      <formula1>1</formula1>
      <formula2>100</formula2>
    </dataValidation>
  </dataValidations>
  <pageMargins left="0.7" right="0.7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zoomScaleNormal="100" workbookViewId="0">
      <selection activeCell="U24" sqref="U24"/>
    </sheetView>
  </sheetViews>
  <sheetFormatPr defaultRowHeight="15" x14ac:dyDescent="0.25"/>
  <cols>
    <col min="1" max="1" width="9.140625" style="1"/>
    <col min="2" max="2" width="33" style="1" customWidth="1"/>
    <col min="3" max="3" width="8.85546875" style="1" customWidth="1"/>
    <col min="4" max="4" width="8.7109375" style="1" customWidth="1"/>
    <col min="5" max="6" width="8.42578125" style="1" customWidth="1"/>
    <col min="7" max="7" width="9.7109375" style="1" customWidth="1"/>
    <col min="8" max="8" width="8.5703125" style="1" customWidth="1"/>
    <col min="9" max="9" width="9.28515625" style="1" customWidth="1"/>
    <col min="10" max="10" width="8.85546875" style="1" customWidth="1"/>
    <col min="11" max="11" width="9.28515625" style="1" customWidth="1"/>
    <col min="12" max="12" width="8.140625" style="1" customWidth="1"/>
    <col min="13" max="13" width="9.85546875" style="1" customWidth="1"/>
    <col min="14" max="14" width="8.85546875" style="1" customWidth="1"/>
    <col min="15" max="15" width="9.5703125" style="1" customWidth="1"/>
    <col min="16" max="16" width="7.7109375" style="1" customWidth="1"/>
    <col min="17" max="17" width="7.42578125" style="1" bestFit="1" customWidth="1"/>
    <col min="18" max="18" width="5.28515625" style="1" customWidth="1"/>
    <col min="19" max="19" width="6.28515625" style="1" customWidth="1"/>
    <col min="20" max="16384" width="9.140625" style="1"/>
  </cols>
  <sheetData>
    <row r="1" spans="1:23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 x14ac:dyDescent="0.25">
      <c r="A2" s="46" t="s">
        <v>97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</row>
    <row r="3" spans="1:23" ht="15.75" customHeight="1" x14ac:dyDescent="0.25">
      <c r="A3" s="48" t="s">
        <v>100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 ht="15.75" customHeight="1" x14ac:dyDescent="0.25">
      <c r="A4" s="49" t="s">
        <v>99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x14ac:dyDescent="0.25">
      <c r="A5" s="2" t="s">
        <v>0</v>
      </c>
      <c r="B5" s="16"/>
      <c r="C5" s="16"/>
      <c r="D5" s="16"/>
      <c r="E5" s="16"/>
      <c r="F5" s="16"/>
      <c r="G5" s="16" t="s">
        <v>105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x14ac:dyDescent="0.25">
      <c r="A6" s="3" t="s">
        <v>24</v>
      </c>
      <c r="B6" s="4" t="s">
        <v>96</v>
      </c>
      <c r="C6" s="4" t="s">
        <v>26</v>
      </c>
      <c r="D6" s="4"/>
      <c r="E6" s="4"/>
      <c r="F6" s="4"/>
      <c r="G6" s="4"/>
      <c r="H6" s="4"/>
      <c r="I6" s="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x14ac:dyDescent="0.25">
      <c r="A7" s="5" t="s">
        <v>42</v>
      </c>
      <c r="B7" s="16"/>
      <c r="C7"/>
      <c r="D7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5.75" thickBot="1" x14ac:dyDescent="0.3">
      <c r="A8" s="5"/>
      <c r="B8" s="16"/>
      <c r="C8" s="16"/>
      <c r="D8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5.75" thickBot="1" x14ac:dyDescent="0.3">
      <c r="A9" s="5"/>
      <c r="B9" s="44" t="s">
        <v>9</v>
      </c>
      <c r="C9" s="45"/>
      <c r="D9" s="45"/>
      <c r="E9" s="45"/>
      <c r="F9" s="45"/>
      <c r="G9" s="45"/>
      <c r="H9" s="45"/>
      <c r="I9" s="45"/>
      <c r="J9" s="45"/>
      <c r="K9" s="35"/>
      <c r="L9" s="35"/>
      <c r="M9" s="35"/>
      <c r="N9" s="35"/>
      <c r="O9" s="36" t="s">
        <v>98</v>
      </c>
      <c r="P9" s="37"/>
      <c r="Q9" s="37"/>
      <c r="R9" s="37"/>
      <c r="S9" s="37"/>
      <c r="T9" s="19"/>
      <c r="U9" s="19"/>
    </row>
    <row r="10" spans="1:23" ht="15.75" thickBot="1" x14ac:dyDescent="0.3">
      <c r="A10" s="5"/>
      <c r="B10" s="42">
        <v>20</v>
      </c>
      <c r="C10" s="43"/>
      <c r="D10" s="43"/>
      <c r="E10" s="43"/>
      <c r="F10" s="43"/>
      <c r="G10" s="43"/>
      <c r="H10" s="43"/>
      <c r="I10" s="43"/>
      <c r="J10" s="43"/>
      <c r="K10" s="34"/>
      <c r="L10" s="34"/>
      <c r="M10" s="34"/>
      <c r="N10" s="34"/>
      <c r="O10" s="50">
        <v>1700</v>
      </c>
      <c r="P10" s="51"/>
      <c r="Q10" s="51"/>
      <c r="R10" s="38"/>
      <c r="S10" s="38"/>
      <c r="T10" s="16"/>
      <c r="U10" s="20"/>
      <c r="V10" s="20"/>
    </row>
    <row r="11" spans="1:23" ht="15.75" thickBot="1" x14ac:dyDescent="0.3">
      <c r="A11" s="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69.75" customHeight="1" x14ac:dyDescent="0.25">
      <c r="A12" s="7"/>
      <c r="B12" s="10"/>
      <c r="C12" s="22" t="s">
        <v>35</v>
      </c>
      <c r="D12" s="22" t="s">
        <v>5</v>
      </c>
      <c r="E12" s="22" t="s">
        <v>1</v>
      </c>
      <c r="F12" s="22" t="s">
        <v>36</v>
      </c>
      <c r="G12" s="22" t="s">
        <v>73</v>
      </c>
      <c r="H12" s="22" t="s">
        <v>8</v>
      </c>
      <c r="I12" s="22" t="s">
        <v>58</v>
      </c>
      <c r="J12" s="22" t="s">
        <v>20</v>
      </c>
      <c r="K12" s="22" t="s">
        <v>38</v>
      </c>
      <c r="L12" s="22" t="s">
        <v>4</v>
      </c>
      <c r="M12" s="22" t="s">
        <v>2</v>
      </c>
      <c r="N12" s="22" t="s">
        <v>14</v>
      </c>
      <c r="O12" s="22" t="s">
        <v>40</v>
      </c>
      <c r="P12" s="22" t="s">
        <v>23</v>
      </c>
      <c r="Q12" s="22" t="s">
        <v>3</v>
      </c>
      <c r="R12" s="15"/>
      <c r="S12" s="15"/>
      <c r="T12" s="15"/>
      <c r="U12"/>
      <c r="V12"/>
    </row>
    <row r="13" spans="1:23" x14ac:dyDescent="0.25">
      <c r="A13" s="14"/>
      <c r="B13" s="8"/>
      <c r="C13" s="22"/>
      <c r="D13" s="22"/>
      <c r="E13" s="22"/>
      <c r="F13" s="23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15"/>
      <c r="S13" s="15"/>
      <c r="T13" s="15"/>
      <c r="U13"/>
      <c r="V13"/>
    </row>
    <row r="14" spans="1:23" ht="19.5" customHeight="1" x14ac:dyDescent="0.25">
      <c r="A14" s="58" t="s">
        <v>15</v>
      </c>
      <c r="B14" s="18" t="s">
        <v>50</v>
      </c>
      <c r="C14" s="24"/>
      <c r="D14" s="24"/>
      <c r="E14" s="24">
        <v>5.0000000000000001E-3</v>
      </c>
      <c r="F14" s="24">
        <v>5.0000000000000001E-3</v>
      </c>
      <c r="G14" s="24">
        <v>0.05</v>
      </c>
      <c r="H14" s="24">
        <v>0.05</v>
      </c>
      <c r="I14" s="24"/>
      <c r="J14" s="29"/>
      <c r="K14" s="24"/>
      <c r="L14" s="29"/>
      <c r="M14" s="29"/>
      <c r="N14" s="29"/>
      <c r="O14" s="29">
        <v>1.2500000000000001E-2</v>
      </c>
      <c r="P14" s="29"/>
      <c r="Q14" s="29"/>
      <c r="R14" s="15"/>
      <c r="S14" s="15"/>
      <c r="T14" s="15"/>
      <c r="U14"/>
      <c r="V14"/>
    </row>
    <row r="15" spans="1:23" ht="18" customHeight="1" x14ac:dyDescent="0.25">
      <c r="A15" s="59"/>
      <c r="B15" s="31" t="s">
        <v>30</v>
      </c>
      <c r="C15" s="24"/>
      <c r="D15" s="32">
        <v>0.04</v>
      </c>
      <c r="E15" s="25"/>
      <c r="F15" s="24">
        <v>1.6E-2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15"/>
      <c r="S15" s="15"/>
      <c r="T15" s="15"/>
      <c r="U15"/>
      <c r="V15"/>
    </row>
    <row r="16" spans="1:23" ht="21.75" customHeight="1" x14ac:dyDescent="0.25">
      <c r="A16" s="60"/>
      <c r="B16" s="9" t="s">
        <v>22</v>
      </c>
      <c r="C16" s="24"/>
      <c r="D16" s="24"/>
      <c r="E16" s="24">
        <v>1.4999999999999999E-2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>
        <v>3.0000000000000001E-3</v>
      </c>
      <c r="Q16" s="24"/>
      <c r="R16" s="15"/>
      <c r="S16" s="15"/>
      <c r="T16" s="15"/>
      <c r="U16"/>
      <c r="V16"/>
    </row>
    <row r="17" spans="1:23" ht="15.75" customHeight="1" x14ac:dyDescent="0.25">
      <c r="A17" s="58" t="s">
        <v>27</v>
      </c>
      <c r="B17" s="21" t="s">
        <v>71</v>
      </c>
      <c r="C17" s="24">
        <v>5.5E-2</v>
      </c>
      <c r="D17" s="24"/>
      <c r="E17" s="24"/>
      <c r="F17" s="24"/>
      <c r="G17" s="24"/>
      <c r="H17" s="24"/>
      <c r="I17" s="24"/>
      <c r="J17" s="24"/>
      <c r="K17" s="24"/>
      <c r="L17" s="24">
        <v>0.08</v>
      </c>
      <c r="N17" s="24">
        <v>1.4999999999999999E-2</v>
      </c>
      <c r="O17" s="24"/>
      <c r="P17" s="24"/>
      <c r="Q17" s="24"/>
      <c r="R17" s="15"/>
      <c r="S17" s="15"/>
      <c r="T17" s="15"/>
      <c r="U17"/>
      <c r="V17"/>
    </row>
    <row r="18" spans="1:23" ht="18" customHeight="1" x14ac:dyDescent="0.25">
      <c r="A18" s="59"/>
      <c r="B18" s="21" t="s">
        <v>55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>
        <v>0.05</v>
      </c>
      <c r="N18" s="24">
        <v>1.4999999999999999E-2</v>
      </c>
      <c r="O18" s="24"/>
      <c r="P18" s="24"/>
      <c r="Q18" s="24">
        <v>7.4999999999999997E-2</v>
      </c>
      <c r="R18" s="15"/>
      <c r="S18" s="15"/>
      <c r="T18" s="15"/>
      <c r="U18"/>
      <c r="V18"/>
    </row>
    <row r="19" spans="1:23" ht="15" customHeight="1" x14ac:dyDescent="0.25">
      <c r="A19" s="60"/>
      <c r="B19" s="21" t="s">
        <v>32</v>
      </c>
      <c r="C19" s="24"/>
      <c r="D19" s="24">
        <v>0.04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15"/>
      <c r="S19" s="15"/>
      <c r="T19"/>
      <c r="U19"/>
      <c r="V19"/>
    </row>
    <row r="20" spans="1:23" ht="19.5" customHeight="1" x14ac:dyDescent="0.25">
      <c r="A20" s="58" t="s">
        <v>28</v>
      </c>
      <c r="B20" s="21" t="s">
        <v>72</v>
      </c>
      <c r="C20" s="21"/>
      <c r="D20" s="24"/>
      <c r="E20" s="24"/>
      <c r="F20" s="24"/>
      <c r="G20" s="24"/>
      <c r="H20" s="24"/>
      <c r="I20" s="24">
        <v>0.05</v>
      </c>
      <c r="J20" s="24">
        <v>1.2500000000000001E-2</v>
      </c>
      <c r="K20" s="24">
        <v>1.0999999999999999E-2</v>
      </c>
      <c r="L20" s="24"/>
      <c r="M20" s="24"/>
      <c r="N20" s="24"/>
      <c r="O20" s="24"/>
      <c r="P20" s="24"/>
      <c r="Q20" s="24"/>
      <c r="R20" s="15"/>
      <c r="S20" s="15"/>
      <c r="T20" s="15"/>
      <c r="U20"/>
      <c r="V20"/>
    </row>
    <row r="21" spans="1:23" ht="19.5" customHeight="1" x14ac:dyDescent="0.25">
      <c r="A21" s="59"/>
      <c r="B21" s="21" t="s">
        <v>22</v>
      </c>
      <c r="C21" s="21"/>
      <c r="D21" s="24"/>
      <c r="E21" s="24">
        <v>0.01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>
        <v>3.0000000000000001E-3</v>
      </c>
      <c r="Q21" s="24"/>
      <c r="R21" s="15"/>
      <c r="S21" s="15"/>
      <c r="T21" s="15"/>
      <c r="U21"/>
      <c r="V21"/>
    </row>
    <row r="22" spans="1:23" ht="19.5" customHeight="1" x14ac:dyDescent="0.25">
      <c r="A22" s="60"/>
      <c r="B22" s="21" t="s">
        <v>5</v>
      </c>
      <c r="C22" s="9"/>
      <c r="D22" s="24">
        <v>0.04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15"/>
      <c r="S22"/>
      <c r="T22"/>
      <c r="U22"/>
      <c r="V22"/>
    </row>
    <row r="23" spans="1:23" ht="23.25" customHeight="1" x14ac:dyDescent="0.25">
      <c r="A23" s="56" t="s">
        <v>13</v>
      </c>
      <c r="B23" s="57"/>
      <c r="C23" s="26">
        <v>5.5E-2</v>
      </c>
      <c r="D23" s="30">
        <v>0.12</v>
      </c>
      <c r="E23" s="26">
        <v>0.03</v>
      </c>
      <c r="F23" s="26">
        <v>2.1000000000000001E-2</v>
      </c>
      <c r="G23" s="26">
        <v>0.05</v>
      </c>
      <c r="H23" s="26">
        <v>4.2999999999999997E-2</v>
      </c>
      <c r="I23" s="26">
        <v>0.05</v>
      </c>
      <c r="J23" s="26">
        <v>1.2500000000000001E-2</v>
      </c>
      <c r="K23" s="26">
        <v>1.0999999999999999E-2</v>
      </c>
      <c r="L23" s="26">
        <v>0.08</v>
      </c>
      <c r="M23" s="26">
        <v>0.05</v>
      </c>
      <c r="N23" s="26">
        <v>0.03</v>
      </c>
      <c r="O23" s="26">
        <v>1.2500000000000001E-2</v>
      </c>
      <c r="P23" s="26">
        <v>6.0000000000000001E-3</v>
      </c>
      <c r="Q23" s="26">
        <v>7.4999999999999997E-2</v>
      </c>
      <c r="R23" s="15"/>
      <c r="S23" s="15"/>
      <c r="T23"/>
      <c r="U23"/>
      <c r="V23"/>
    </row>
    <row r="24" spans="1:23" ht="19.5" customHeight="1" x14ac:dyDescent="0.25">
      <c r="A24" s="54" t="s">
        <v>12</v>
      </c>
      <c r="B24" s="55"/>
      <c r="C24" s="27">
        <v>1.1000000000000001</v>
      </c>
      <c r="D24" s="27">
        <v>2.4</v>
      </c>
      <c r="E24" s="27">
        <v>0.6</v>
      </c>
      <c r="F24" s="27">
        <v>0.42</v>
      </c>
      <c r="G24" s="27">
        <v>1</v>
      </c>
      <c r="H24" s="27">
        <v>1</v>
      </c>
      <c r="I24" s="27">
        <v>1</v>
      </c>
      <c r="J24" s="27">
        <v>0.25</v>
      </c>
      <c r="K24" s="27">
        <v>0.22</v>
      </c>
      <c r="L24" s="27">
        <v>1.6E-2</v>
      </c>
      <c r="M24" s="27">
        <v>1</v>
      </c>
      <c r="N24" s="27">
        <v>0.6</v>
      </c>
      <c r="O24" s="27">
        <v>2.5</v>
      </c>
      <c r="P24" s="27">
        <v>1.2E-2</v>
      </c>
      <c r="Q24" s="27">
        <v>1.5</v>
      </c>
      <c r="R24" s="15"/>
      <c r="S24" s="15"/>
      <c r="T24" s="15"/>
      <c r="U24"/>
      <c r="V24"/>
    </row>
    <row r="25" spans="1:23" ht="19.5" customHeight="1" x14ac:dyDescent="0.25">
      <c r="A25" s="54" t="s">
        <v>11</v>
      </c>
      <c r="B25" s="55"/>
      <c r="C25" s="26">
        <v>380</v>
      </c>
      <c r="D25" s="26">
        <v>50</v>
      </c>
      <c r="E25" s="26">
        <v>80</v>
      </c>
      <c r="F25" s="26">
        <v>850</v>
      </c>
      <c r="G25" s="26">
        <v>136</v>
      </c>
      <c r="H25" s="26">
        <v>92</v>
      </c>
      <c r="I25" s="26">
        <v>70</v>
      </c>
      <c r="J25" s="26">
        <v>300</v>
      </c>
      <c r="K25" s="26">
        <v>160</v>
      </c>
      <c r="L25" s="26">
        <v>220</v>
      </c>
      <c r="M25" s="26">
        <v>60</v>
      </c>
      <c r="N25" s="26">
        <v>60</v>
      </c>
      <c r="O25" s="26">
        <v>60</v>
      </c>
      <c r="P25" s="26">
        <v>770</v>
      </c>
      <c r="Q25" s="26">
        <v>60</v>
      </c>
      <c r="R25" s="15"/>
      <c r="S25" s="15"/>
      <c r="T25" s="15"/>
      <c r="U25"/>
      <c r="V25"/>
    </row>
    <row r="26" spans="1:23" ht="22.5" customHeight="1" thickBot="1" x14ac:dyDescent="0.3">
      <c r="A26" s="52" t="s">
        <v>10</v>
      </c>
      <c r="B26" s="53"/>
      <c r="C26" s="28">
        <f>C25*C24</f>
        <v>418.00000000000006</v>
      </c>
      <c r="D26" s="28">
        <f t="shared" ref="D26:P26" si="0">D25*D24</f>
        <v>120</v>
      </c>
      <c r="E26" s="28">
        <f t="shared" si="0"/>
        <v>48</v>
      </c>
      <c r="F26" s="28">
        <f t="shared" si="0"/>
        <v>357</v>
      </c>
      <c r="G26" s="28">
        <f>G25*G24</f>
        <v>136</v>
      </c>
      <c r="H26" s="28">
        <f>H25*H24</f>
        <v>92</v>
      </c>
      <c r="I26" s="28">
        <f>I25*I24</f>
        <v>70</v>
      </c>
      <c r="J26" s="28">
        <f t="shared" si="0"/>
        <v>75</v>
      </c>
      <c r="K26" s="28">
        <f t="shared" si="0"/>
        <v>35.200000000000003</v>
      </c>
      <c r="L26" s="28">
        <f t="shared" si="0"/>
        <v>3.52</v>
      </c>
      <c r="M26" s="28">
        <f t="shared" si="0"/>
        <v>60</v>
      </c>
      <c r="N26" s="28">
        <f t="shared" si="0"/>
        <v>36</v>
      </c>
      <c r="O26" s="28">
        <f t="shared" si="0"/>
        <v>150</v>
      </c>
      <c r="P26" s="28">
        <f t="shared" si="0"/>
        <v>9.24</v>
      </c>
      <c r="Q26" s="28">
        <f>Q25*Q24</f>
        <v>90</v>
      </c>
      <c r="R26" s="17"/>
      <c r="S26" s="15"/>
      <c r="T26" s="15"/>
      <c r="U26"/>
      <c r="V26"/>
    </row>
    <row r="27" spans="1:23" ht="18.75" x14ac:dyDescent="0.25">
      <c r="A27" s="11" t="s">
        <v>6</v>
      </c>
      <c r="B27" s="12">
        <f>C26+D26+E26+F26+G26+H26+I26+J26+K26+L26+M26+N26+O26+P26+Q26</f>
        <v>1699.96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x14ac:dyDescent="0.25"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15.75" x14ac:dyDescent="0.25">
      <c r="A29" s="13" t="s">
        <v>43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S29" s="15"/>
      <c r="T29" s="15"/>
      <c r="U29" s="15"/>
      <c r="V29" s="15"/>
      <c r="W29" s="15"/>
    </row>
  </sheetData>
  <mergeCells count="15">
    <mergeCell ref="A2:W2"/>
    <mergeCell ref="A3:W3"/>
    <mergeCell ref="A24:B24"/>
    <mergeCell ref="A25:B25"/>
    <mergeCell ref="A26:B26"/>
    <mergeCell ref="A4:W4"/>
    <mergeCell ref="B9:E9"/>
    <mergeCell ref="F9:J9"/>
    <mergeCell ref="B10:E10"/>
    <mergeCell ref="F10:J10"/>
    <mergeCell ref="A23:B23"/>
    <mergeCell ref="A14:A16"/>
    <mergeCell ref="A17:A19"/>
    <mergeCell ref="A20:A22"/>
    <mergeCell ref="O10:Q10"/>
  </mergeCells>
  <dataValidations count="1">
    <dataValidation type="date" allowBlank="1" showInputMessage="1" showErrorMessage="1" sqref="F13">
      <formula1>1</formula1>
      <formula2>100</formula2>
    </dataValidation>
  </dataValidation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workbookViewId="0">
      <selection activeCell="M28" sqref="M28"/>
    </sheetView>
  </sheetViews>
  <sheetFormatPr defaultRowHeight="15" x14ac:dyDescent="0.25"/>
  <cols>
    <col min="1" max="1" width="9.140625" style="1"/>
    <col min="2" max="2" width="30.42578125" style="1" customWidth="1"/>
    <col min="3" max="3" width="9.42578125" style="1" customWidth="1"/>
    <col min="4" max="4" width="10" style="1" customWidth="1"/>
    <col min="5" max="5" width="9.7109375" style="1" customWidth="1"/>
    <col min="6" max="9" width="9.28515625" style="1" customWidth="1"/>
    <col min="10" max="10" width="9.85546875" style="1" customWidth="1"/>
    <col min="11" max="12" width="8.5703125" style="1" customWidth="1"/>
    <col min="13" max="13" width="9.140625" style="1" customWidth="1"/>
    <col min="14" max="14" width="10" style="1" customWidth="1"/>
    <col min="15" max="15" width="8.7109375" style="1" customWidth="1"/>
    <col min="16" max="16" width="7.5703125" style="1" customWidth="1"/>
    <col min="17" max="18" width="8.7109375" style="1" customWidth="1"/>
    <col min="19" max="19" width="7.42578125" style="1" customWidth="1"/>
    <col min="20" max="20" width="9.140625" style="1" customWidth="1"/>
    <col min="21" max="21" width="5.7109375" style="1" customWidth="1"/>
    <col min="22" max="22" width="4.85546875" style="1" customWidth="1"/>
    <col min="23" max="16384" width="9.140625" style="1"/>
  </cols>
  <sheetData>
    <row r="1" spans="1:23" ht="15.7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 x14ac:dyDescent="0.25">
      <c r="A2" s="46" t="s">
        <v>97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</row>
    <row r="3" spans="1:23" ht="15.75" customHeight="1" x14ac:dyDescent="0.25">
      <c r="A3" s="48" t="s">
        <v>100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 ht="15.75" customHeight="1" x14ac:dyDescent="0.25">
      <c r="A4" s="49" t="s">
        <v>99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x14ac:dyDescent="0.25">
      <c r="A5" s="2" t="s">
        <v>0</v>
      </c>
      <c r="B5" s="16"/>
      <c r="C5" s="16"/>
      <c r="D5" s="16"/>
      <c r="E5" s="16"/>
      <c r="F5" s="16" t="s">
        <v>106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x14ac:dyDescent="0.25">
      <c r="A6" s="3" t="s">
        <v>24</v>
      </c>
      <c r="B6" s="4" t="s">
        <v>96</v>
      </c>
      <c r="C6" s="4" t="s">
        <v>26</v>
      </c>
      <c r="D6" s="4"/>
      <c r="E6" s="4"/>
      <c r="F6" s="4"/>
      <c r="G6" s="4"/>
      <c r="H6" s="4"/>
      <c r="I6" s="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x14ac:dyDescent="0.25">
      <c r="A7" s="5" t="s">
        <v>42</v>
      </c>
      <c r="B7" s="16"/>
      <c r="C7"/>
      <c r="D7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5.75" thickBot="1" x14ac:dyDescent="0.3">
      <c r="A8" s="5"/>
      <c r="B8" s="16"/>
      <c r="C8" s="16"/>
      <c r="D8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5.75" thickBot="1" x14ac:dyDescent="0.3">
      <c r="A9" s="5"/>
      <c r="B9" s="44" t="s">
        <v>9</v>
      </c>
      <c r="C9" s="45"/>
      <c r="D9" s="45"/>
      <c r="E9" s="45"/>
      <c r="F9" s="45"/>
      <c r="G9" s="45"/>
      <c r="H9" s="45"/>
      <c r="I9" s="45"/>
      <c r="J9" s="45"/>
      <c r="K9" s="35"/>
      <c r="L9" s="35"/>
      <c r="M9" s="35"/>
      <c r="N9" s="35"/>
      <c r="O9" s="36" t="s">
        <v>98</v>
      </c>
      <c r="P9" s="37"/>
      <c r="Q9" s="37"/>
      <c r="R9" s="37"/>
      <c r="S9" s="37"/>
      <c r="T9" s="19"/>
      <c r="U9" s="19"/>
    </row>
    <row r="10" spans="1:23" ht="15.75" thickBot="1" x14ac:dyDescent="0.3">
      <c r="A10" s="5"/>
      <c r="B10" s="42">
        <v>20</v>
      </c>
      <c r="C10" s="43"/>
      <c r="D10" s="43"/>
      <c r="E10" s="43"/>
      <c r="F10" s="43"/>
      <c r="G10" s="43"/>
      <c r="H10" s="43"/>
      <c r="I10" s="43"/>
      <c r="J10" s="43"/>
      <c r="K10" s="34"/>
      <c r="L10" s="34"/>
      <c r="M10" s="34"/>
      <c r="N10" s="34"/>
      <c r="O10" s="50">
        <v>1700</v>
      </c>
      <c r="P10" s="51"/>
      <c r="Q10" s="51"/>
      <c r="R10" s="38"/>
      <c r="S10" s="38"/>
      <c r="T10" s="16"/>
      <c r="U10" s="20"/>
      <c r="V10" s="20"/>
    </row>
    <row r="11" spans="1:23" ht="21.75" customHeight="1" thickBot="1" x14ac:dyDescent="0.3">
      <c r="A11" s="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72" customHeight="1" x14ac:dyDescent="0.25">
      <c r="A12" s="7"/>
      <c r="B12" s="10"/>
      <c r="C12" s="22" t="s">
        <v>35</v>
      </c>
      <c r="D12" s="22" t="s">
        <v>5</v>
      </c>
      <c r="E12" s="22" t="s">
        <v>1</v>
      </c>
      <c r="F12" s="22" t="s">
        <v>36</v>
      </c>
      <c r="G12" s="22" t="s">
        <v>7</v>
      </c>
      <c r="H12" s="22" t="s">
        <v>77</v>
      </c>
      <c r="I12" s="22" t="s">
        <v>54</v>
      </c>
      <c r="J12" s="22" t="s">
        <v>25</v>
      </c>
      <c r="K12" s="22" t="s">
        <v>38</v>
      </c>
      <c r="L12" s="22" t="s">
        <v>39</v>
      </c>
      <c r="M12" s="22" t="s">
        <v>2</v>
      </c>
      <c r="N12" s="22" t="s">
        <v>14</v>
      </c>
      <c r="O12" s="22" t="s">
        <v>40</v>
      </c>
      <c r="P12" s="22" t="s">
        <v>23</v>
      </c>
      <c r="Q12" s="22" t="s">
        <v>3</v>
      </c>
      <c r="R12" s="22" t="s">
        <v>16</v>
      </c>
      <c r="S12" s="22" t="s">
        <v>4</v>
      </c>
      <c r="T12" s="15"/>
      <c r="U12"/>
      <c r="V12"/>
    </row>
    <row r="13" spans="1:23" ht="15" customHeight="1" x14ac:dyDescent="0.25">
      <c r="A13" s="14"/>
      <c r="B13" s="8"/>
      <c r="C13" s="22"/>
      <c r="D13" s="22"/>
      <c r="E13" s="22"/>
      <c r="F13" s="23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15"/>
      <c r="U13"/>
      <c r="V13"/>
    </row>
    <row r="14" spans="1:23" ht="24" customHeight="1" x14ac:dyDescent="0.25">
      <c r="A14" s="58" t="s">
        <v>15</v>
      </c>
      <c r="B14" s="18" t="s">
        <v>74</v>
      </c>
      <c r="C14" s="24"/>
      <c r="D14" s="24"/>
      <c r="E14" s="24">
        <v>5.0000000000000001E-3</v>
      </c>
      <c r="F14" s="24">
        <v>5.0000000000000001E-3</v>
      </c>
      <c r="G14" s="24">
        <v>4.2999999999999997E-2</v>
      </c>
      <c r="H14" s="24"/>
      <c r="I14" s="24"/>
      <c r="J14" s="29"/>
      <c r="K14" s="24"/>
      <c r="L14" s="29"/>
      <c r="M14" s="29"/>
      <c r="N14" s="29"/>
      <c r="O14" s="29">
        <v>5.7000000000000002E-2</v>
      </c>
      <c r="P14" s="29"/>
      <c r="Q14" s="29"/>
      <c r="R14" s="29"/>
      <c r="S14" s="29"/>
      <c r="T14" s="15"/>
      <c r="U14"/>
      <c r="V14"/>
    </row>
    <row r="15" spans="1:23" ht="20.25" customHeight="1" x14ac:dyDescent="0.25">
      <c r="A15" s="59"/>
      <c r="B15" s="31" t="s">
        <v>30</v>
      </c>
      <c r="C15" s="24"/>
      <c r="D15" s="32">
        <v>0.04</v>
      </c>
      <c r="E15" s="25"/>
      <c r="F15" s="24">
        <v>1.6E-2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15"/>
      <c r="U15"/>
      <c r="V15"/>
    </row>
    <row r="16" spans="1:23" ht="18.75" customHeight="1" x14ac:dyDescent="0.25">
      <c r="A16" s="60"/>
      <c r="B16" s="9" t="s">
        <v>22</v>
      </c>
      <c r="C16" s="24"/>
      <c r="D16" s="24"/>
      <c r="E16" s="24">
        <v>0.02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>
        <v>6.0000000000000001E-3</v>
      </c>
      <c r="Q16" s="24"/>
      <c r="R16" s="24"/>
      <c r="S16" s="24"/>
      <c r="T16" s="15"/>
      <c r="U16"/>
      <c r="V16"/>
    </row>
    <row r="17" spans="1:23" ht="19.5" customHeight="1" x14ac:dyDescent="0.25">
      <c r="A17" s="58" t="s">
        <v>27</v>
      </c>
      <c r="B17" s="21" t="s">
        <v>75</v>
      </c>
      <c r="C17" s="24">
        <v>1.4999999999999999E-2</v>
      </c>
      <c r="D17" s="24"/>
      <c r="E17" s="24"/>
      <c r="F17" s="24"/>
      <c r="G17" s="24"/>
      <c r="H17" s="24"/>
      <c r="I17" s="24"/>
      <c r="J17" s="24"/>
      <c r="K17" s="24"/>
      <c r="L17" s="24">
        <v>0.14000000000000001</v>
      </c>
      <c r="N17" s="24">
        <v>0.01</v>
      </c>
      <c r="O17" s="24"/>
      <c r="P17" s="24"/>
      <c r="Q17" s="24">
        <v>0.05</v>
      </c>
      <c r="R17" s="24"/>
      <c r="S17" s="24">
        <v>4.0000000000000001E-3</v>
      </c>
      <c r="T17" s="15"/>
      <c r="U17"/>
      <c r="V17"/>
    </row>
    <row r="18" spans="1:23" ht="17.25" customHeight="1" x14ac:dyDescent="0.25">
      <c r="A18" s="59"/>
      <c r="B18" s="21" t="s">
        <v>76</v>
      </c>
      <c r="C18" s="24">
        <v>0.04</v>
      </c>
      <c r="D18" s="24"/>
      <c r="E18" s="24"/>
      <c r="F18" s="24"/>
      <c r="G18" s="24"/>
      <c r="H18" s="24">
        <v>0.05</v>
      </c>
      <c r="I18" s="24"/>
      <c r="J18" s="24"/>
      <c r="K18" s="24"/>
      <c r="L18" s="24"/>
      <c r="M18" s="24">
        <v>0.03</v>
      </c>
      <c r="N18" s="24">
        <v>1.4999999999999999E-2</v>
      </c>
      <c r="O18" s="24"/>
      <c r="P18" s="24"/>
      <c r="Q18" s="24"/>
      <c r="R18" s="24"/>
      <c r="S18" s="24">
        <v>4.0000000000000001E-3</v>
      </c>
      <c r="T18" s="15"/>
      <c r="U18"/>
      <c r="V18"/>
    </row>
    <row r="19" spans="1:23" ht="15.75" customHeight="1" x14ac:dyDescent="0.25">
      <c r="A19" s="60"/>
      <c r="B19" s="21" t="s">
        <v>32</v>
      </c>
      <c r="C19" s="24"/>
      <c r="D19" s="24">
        <v>0.04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/>
      <c r="U19"/>
      <c r="V19"/>
    </row>
    <row r="20" spans="1:23" ht="21.75" customHeight="1" x14ac:dyDescent="0.25">
      <c r="A20" s="58" t="s">
        <v>28</v>
      </c>
      <c r="B20" s="21" t="s">
        <v>53</v>
      </c>
      <c r="C20" s="21"/>
      <c r="D20" s="24"/>
      <c r="E20" s="24"/>
      <c r="F20" s="24"/>
      <c r="G20" s="24"/>
      <c r="H20" s="24"/>
      <c r="I20" s="24">
        <v>1.0999999999999999E-2</v>
      </c>
      <c r="J20" s="24">
        <v>2.9000000000000001E-2</v>
      </c>
      <c r="K20" s="24">
        <v>0.11</v>
      </c>
      <c r="L20" s="24"/>
      <c r="M20" s="24"/>
      <c r="N20" s="24"/>
      <c r="O20" s="24"/>
      <c r="P20" s="24"/>
      <c r="Q20" s="24"/>
      <c r="R20" s="24"/>
      <c r="S20" s="24"/>
      <c r="T20" s="15"/>
      <c r="U20"/>
      <c r="V20"/>
    </row>
    <row r="21" spans="1:23" ht="17.25" customHeight="1" x14ac:dyDescent="0.25">
      <c r="A21" s="59"/>
      <c r="B21" s="21" t="s">
        <v>34</v>
      </c>
      <c r="C21" s="21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>
        <v>0.01</v>
      </c>
      <c r="S21" s="24"/>
      <c r="T21" s="15"/>
      <c r="U21"/>
      <c r="V21"/>
    </row>
    <row r="22" spans="1:23" ht="25.5" customHeight="1" x14ac:dyDescent="0.25">
      <c r="A22" s="56" t="s">
        <v>13</v>
      </c>
      <c r="B22" s="57"/>
      <c r="C22" s="26">
        <v>5.5E-2</v>
      </c>
      <c r="D22" s="30">
        <v>0.08</v>
      </c>
      <c r="E22" s="26">
        <v>0.03</v>
      </c>
      <c r="F22" s="26">
        <v>2.1000000000000001E-2</v>
      </c>
      <c r="G22" s="26">
        <v>4.2999999999999997E-2</v>
      </c>
      <c r="H22" s="26">
        <v>0.05</v>
      </c>
      <c r="I22" s="26">
        <v>1.0999999999999999E-2</v>
      </c>
      <c r="J22" s="26">
        <v>2.9000000000000001E-2</v>
      </c>
      <c r="K22" s="26">
        <v>1.0999999999999999E-2</v>
      </c>
      <c r="L22" s="26">
        <v>0.14000000000000001</v>
      </c>
      <c r="M22" s="26">
        <v>0.03</v>
      </c>
      <c r="N22" s="26">
        <v>2.5000000000000001E-2</v>
      </c>
      <c r="O22" s="26">
        <v>5.7000000000000002E-2</v>
      </c>
      <c r="P22" s="26">
        <v>6.0000000000000001E-3</v>
      </c>
      <c r="Q22" s="26">
        <v>0.05</v>
      </c>
      <c r="R22" s="26">
        <v>0.01</v>
      </c>
      <c r="S22" s="26">
        <v>8.0000000000000002E-3</v>
      </c>
      <c r="T22"/>
      <c r="U22"/>
      <c r="V22"/>
    </row>
    <row r="23" spans="1:23" ht="21" customHeight="1" x14ac:dyDescent="0.25">
      <c r="A23" s="54" t="s">
        <v>12</v>
      </c>
      <c r="B23" s="55"/>
      <c r="C23" s="27">
        <v>1.1000000000000001</v>
      </c>
      <c r="D23" s="27">
        <v>1.6</v>
      </c>
      <c r="E23" s="27">
        <v>0.6</v>
      </c>
      <c r="F23" s="27">
        <v>0.42</v>
      </c>
      <c r="G23" s="27">
        <v>0.86</v>
      </c>
      <c r="H23" s="27">
        <v>1</v>
      </c>
      <c r="I23" s="27">
        <v>0.22</v>
      </c>
      <c r="J23" s="27">
        <v>0.57999999999999996</v>
      </c>
      <c r="K23" s="27">
        <v>0.22</v>
      </c>
      <c r="L23" s="27">
        <v>2.8</v>
      </c>
      <c r="M23" s="27">
        <v>0.6</v>
      </c>
      <c r="N23" s="27">
        <v>0.5</v>
      </c>
      <c r="O23" s="27">
        <v>1.1399999999999999</v>
      </c>
      <c r="P23" s="27">
        <v>1.2E-2</v>
      </c>
      <c r="Q23" s="27">
        <v>1</v>
      </c>
      <c r="R23" s="27">
        <v>2</v>
      </c>
      <c r="S23" s="27">
        <v>1.6E-2</v>
      </c>
      <c r="T23" s="15"/>
      <c r="U23"/>
      <c r="V23"/>
    </row>
    <row r="24" spans="1:23" ht="20.25" customHeight="1" x14ac:dyDescent="0.25">
      <c r="A24" s="54" t="s">
        <v>11</v>
      </c>
      <c r="B24" s="55"/>
      <c r="C24" s="26">
        <v>380</v>
      </c>
      <c r="D24" s="26">
        <v>50</v>
      </c>
      <c r="E24" s="26">
        <v>80</v>
      </c>
      <c r="F24" s="26">
        <v>850</v>
      </c>
      <c r="G24" s="26">
        <v>136</v>
      </c>
      <c r="H24" s="26">
        <v>70</v>
      </c>
      <c r="I24" s="26">
        <v>150</v>
      </c>
      <c r="J24" s="26">
        <v>35</v>
      </c>
      <c r="K24" s="26">
        <v>160</v>
      </c>
      <c r="L24" s="26">
        <v>60</v>
      </c>
      <c r="M24" s="26">
        <v>60</v>
      </c>
      <c r="N24" s="26">
        <v>60</v>
      </c>
      <c r="O24" s="26">
        <v>60</v>
      </c>
      <c r="P24" s="26">
        <v>770</v>
      </c>
      <c r="Q24" s="26">
        <v>60</v>
      </c>
      <c r="R24" s="26">
        <v>73</v>
      </c>
      <c r="S24" s="26">
        <v>220</v>
      </c>
      <c r="T24" s="15"/>
      <c r="U24"/>
      <c r="V24"/>
    </row>
    <row r="25" spans="1:23" ht="19.5" customHeight="1" thickBot="1" x14ac:dyDescent="0.3">
      <c r="A25" s="52" t="s">
        <v>10</v>
      </c>
      <c r="B25" s="53"/>
      <c r="C25" s="28">
        <f>C24*C23</f>
        <v>418.00000000000006</v>
      </c>
      <c r="D25" s="28">
        <f t="shared" ref="D25:P25" si="0">D24*D23</f>
        <v>80</v>
      </c>
      <c r="E25" s="28">
        <f t="shared" si="0"/>
        <v>48</v>
      </c>
      <c r="F25" s="28">
        <f t="shared" si="0"/>
        <v>357</v>
      </c>
      <c r="G25" s="28">
        <f>G24*G23</f>
        <v>116.96</v>
      </c>
      <c r="H25" s="28">
        <f>H24*H23</f>
        <v>70</v>
      </c>
      <c r="I25" s="28">
        <f>I24*I23</f>
        <v>33</v>
      </c>
      <c r="J25" s="28">
        <f t="shared" si="0"/>
        <v>20.299999999999997</v>
      </c>
      <c r="K25" s="28">
        <f t="shared" si="0"/>
        <v>35.200000000000003</v>
      </c>
      <c r="L25" s="28">
        <f t="shared" si="0"/>
        <v>168</v>
      </c>
      <c r="M25" s="28">
        <f t="shared" si="0"/>
        <v>36</v>
      </c>
      <c r="N25" s="28">
        <f t="shared" si="0"/>
        <v>30</v>
      </c>
      <c r="O25" s="28">
        <f t="shared" si="0"/>
        <v>68.399999999999991</v>
      </c>
      <c r="P25" s="28">
        <f t="shared" si="0"/>
        <v>9.24</v>
      </c>
      <c r="Q25" s="28">
        <f>Q24*Q23</f>
        <v>60</v>
      </c>
      <c r="R25" s="28">
        <f>R24*R23</f>
        <v>146</v>
      </c>
      <c r="S25" s="28">
        <f>S24*S23</f>
        <v>3.52</v>
      </c>
      <c r="T25" s="15"/>
      <c r="U25"/>
      <c r="V25"/>
    </row>
    <row r="26" spans="1:23" ht="18.75" x14ac:dyDescent="0.25">
      <c r="A26" s="11" t="s">
        <v>6</v>
      </c>
      <c r="B26" s="12">
        <f>C25+D25+E25+F25+G25+H25+I25+J25+K25+L25+M25+N25+O25+P25+Q25+R25+S25</f>
        <v>1699.6200000000001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x14ac:dyDescent="0.25"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x14ac:dyDescent="0.25">
      <c r="A28" s="15"/>
      <c r="B28" s="15"/>
      <c r="S28" s="15"/>
      <c r="T28" s="15"/>
      <c r="U28" s="15"/>
      <c r="V28" s="15"/>
      <c r="W28" s="15"/>
    </row>
    <row r="29" spans="1:23" ht="15.75" x14ac:dyDescent="0.25">
      <c r="A29" s="13" t="s">
        <v>43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x14ac:dyDescent="0.25"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</sheetData>
  <mergeCells count="15">
    <mergeCell ref="A24:B24"/>
    <mergeCell ref="A25:B25"/>
    <mergeCell ref="B10:E10"/>
    <mergeCell ref="A17:A19"/>
    <mergeCell ref="A20:A21"/>
    <mergeCell ref="A14:A16"/>
    <mergeCell ref="B9:E9"/>
    <mergeCell ref="A22:B22"/>
    <mergeCell ref="O10:Q10"/>
    <mergeCell ref="A23:B23"/>
    <mergeCell ref="A2:W2"/>
    <mergeCell ref="A3:W3"/>
    <mergeCell ref="A4:W4"/>
    <mergeCell ref="F9:J9"/>
    <mergeCell ref="F10:J10"/>
  </mergeCells>
  <dataValidations count="1">
    <dataValidation type="date" allowBlank="1" showInputMessage="1" showErrorMessage="1" sqref="F13">
      <formula1>1</formula1>
      <formula2>100</formula2>
    </dataValidation>
  </dataValidations>
  <pageMargins left="0.7" right="0.7" top="0.75" bottom="0.75" header="0.3" footer="0.3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workbookViewId="0">
      <selection activeCell="W24" sqref="W24"/>
    </sheetView>
  </sheetViews>
  <sheetFormatPr defaultRowHeight="15" x14ac:dyDescent="0.25"/>
  <cols>
    <col min="1" max="1" width="9.140625" style="1"/>
    <col min="2" max="2" width="29.140625" style="1" customWidth="1"/>
    <col min="3" max="3" width="8.85546875" style="1" customWidth="1"/>
    <col min="4" max="4" width="7.42578125" style="1" customWidth="1"/>
    <col min="5" max="5" width="8.28515625" style="1" customWidth="1"/>
    <col min="6" max="6" width="8.5703125" style="1" customWidth="1"/>
    <col min="7" max="7" width="8.28515625" style="1" customWidth="1"/>
    <col min="8" max="8" width="7.7109375" style="1" customWidth="1"/>
    <col min="9" max="10" width="8.140625" style="1" customWidth="1"/>
    <col min="11" max="11" width="7.7109375" style="1" customWidth="1"/>
    <col min="12" max="12" width="7.42578125" style="1" customWidth="1"/>
    <col min="13" max="13" width="8.5703125" style="1" customWidth="1"/>
    <col min="14" max="14" width="7.5703125" style="1" customWidth="1"/>
    <col min="15" max="15" width="9.140625" style="1" customWidth="1"/>
    <col min="16" max="16384" width="9.140625" style="1"/>
  </cols>
  <sheetData>
    <row r="1" spans="1:24" ht="15.7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ht="15.75" customHeight="1" x14ac:dyDescent="0.25">
      <c r="A2" s="46" t="s">
        <v>97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  <c r="X2" s="16"/>
    </row>
    <row r="3" spans="1:24" ht="15.75" customHeight="1" x14ac:dyDescent="0.25">
      <c r="A3" s="48" t="s">
        <v>100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16"/>
    </row>
    <row r="4" spans="1:24" ht="15.75" customHeight="1" x14ac:dyDescent="0.25">
      <c r="A4" s="49" t="s">
        <v>99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16"/>
    </row>
    <row r="5" spans="1:24" x14ac:dyDescent="0.25">
      <c r="A5" s="2" t="s">
        <v>0</v>
      </c>
      <c r="B5" s="16"/>
      <c r="C5" s="16"/>
      <c r="D5" s="16"/>
      <c r="E5" s="16"/>
      <c r="F5" s="16"/>
      <c r="G5" s="16" t="s">
        <v>107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x14ac:dyDescent="0.25">
      <c r="A6" s="3" t="s">
        <v>24</v>
      </c>
      <c r="B6" s="4" t="s">
        <v>96</v>
      </c>
      <c r="C6" s="4" t="s">
        <v>26</v>
      </c>
      <c r="D6" s="4"/>
      <c r="E6" s="4"/>
      <c r="F6" s="4"/>
      <c r="G6" s="4"/>
      <c r="H6" s="4"/>
      <c r="I6" s="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9"/>
    </row>
    <row r="7" spans="1:24" x14ac:dyDescent="0.25">
      <c r="A7" s="5" t="s">
        <v>42</v>
      </c>
      <c r="B7" s="16"/>
      <c r="C7"/>
      <c r="D7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20"/>
    </row>
    <row r="8" spans="1:24" ht="15.75" thickBot="1" x14ac:dyDescent="0.3">
      <c r="A8" s="5"/>
      <c r="B8" s="16"/>
      <c r="C8" s="16"/>
      <c r="D8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20"/>
    </row>
    <row r="9" spans="1:24" ht="15.75" thickBot="1" x14ac:dyDescent="0.3">
      <c r="A9" s="5"/>
      <c r="B9" s="44" t="s">
        <v>9</v>
      </c>
      <c r="C9" s="45"/>
      <c r="D9" s="45"/>
      <c r="E9" s="45"/>
      <c r="F9" s="45"/>
      <c r="G9" s="45"/>
      <c r="H9" s="45"/>
      <c r="I9" s="45"/>
      <c r="J9" s="45"/>
      <c r="K9" s="35"/>
      <c r="L9" s="35"/>
      <c r="M9" s="35"/>
      <c r="N9" s="35"/>
      <c r="O9" s="36" t="s">
        <v>98</v>
      </c>
      <c r="P9" s="37"/>
      <c r="Q9" s="37"/>
      <c r="R9" s="37"/>
      <c r="S9" s="37"/>
      <c r="T9" s="19"/>
      <c r="U9" s="19"/>
      <c r="X9" s="20"/>
    </row>
    <row r="10" spans="1:24" ht="15.75" thickBot="1" x14ac:dyDescent="0.3">
      <c r="A10" s="5"/>
      <c r="B10" s="42">
        <v>20</v>
      </c>
      <c r="C10" s="43"/>
      <c r="D10" s="43"/>
      <c r="E10" s="43"/>
      <c r="F10" s="43"/>
      <c r="G10" s="43"/>
      <c r="H10" s="43"/>
      <c r="I10" s="43"/>
      <c r="J10" s="43"/>
      <c r="K10" s="34"/>
      <c r="L10" s="34"/>
      <c r="M10" s="34"/>
      <c r="N10" s="34"/>
      <c r="O10" s="50">
        <v>1700</v>
      </c>
      <c r="P10" s="51"/>
      <c r="Q10" s="51"/>
      <c r="R10" s="38"/>
      <c r="S10" s="38"/>
      <c r="T10" s="16"/>
      <c r="U10" s="20"/>
      <c r="V10" s="20"/>
      <c r="X10" s="20"/>
    </row>
    <row r="11" spans="1:24" ht="15.75" thickBot="1" x14ac:dyDescent="0.3">
      <c r="A11" s="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61.5" customHeight="1" x14ac:dyDescent="0.25">
      <c r="A12" s="7"/>
      <c r="B12" s="10"/>
      <c r="C12" s="22" t="s">
        <v>70</v>
      </c>
      <c r="D12" s="22" t="s">
        <v>5</v>
      </c>
      <c r="E12" s="22" t="s">
        <v>1</v>
      </c>
      <c r="F12" s="22" t="s">
        <v>36</v>
      </c>
      <c r="G12" s="22" t="s">
        <v>21</v>
      </c>
      <c r="H12" s="22" t="s">
        <v>80</v>
      </c>
      <c r="I12" s="22" t="s">
        <v>8</v>
      </c>
      <c r="J12" s="22" t="s">
        <v>59</v>
      </c>
      <c r="K12" s="22" t="s">
        <v>38</v>
      </c>
      <c r="L12" s="22" t="s">
        <v>39</v>
      </c>
      <c r="M12" s="22" t="s">
        <v>2</v>
      </c>
      <c r="N12" s="22" t="s">
        <v>14</v>
      </c>
      <c r="O12" s="22" t="s">
        <v>40</v>
      </c>
      <c r="P12" s="22" t="s">
        <v>23</v>
      </c>
      <c r="Q12" s="22" t="s">
        <v>18</v>
      </c>
      <c r="R12" s="22" t="s">
        <v>82</v>
      </c>
      <c r="S12" s="15"/>
      <c r="T12" s="15"/>
      <c r="U12" s="15"/>
      <c r="V12"/>
      <c r="W12"/>
    </row>
    <row r="13" spans="1:24" x14ac:dyDescent="0.25">
      <c r="A13" s="14"/>
      <c r="B13" s="8"/>
      <c r="C13" s="22"/>
      <c r="D13" s="22"/>
      <c r="E13" s="22"/>
      <c r="F13" s="23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15"/>
      <c r="T13" s="15"/>
      <c r="U13" s="15"/>
      <c r="V13"/>
      <c r="W13"/>
    </row>
    <row r="14" spans="1:24" ht="20.25" customHeight="1" x14ac:dyDescent="0.25">
      <c r="A14" s="58" t="s">
        <v>15</v>
      </c>
      <c r="B14" s="18" t="s">
        <v>78</v>
      </c>
      <c r="C14" s="24"/>
      <c r="D14" s="24"/>
      <c r="E14" s="24">
        <v>5.0000000000000001E-3</v>
      </c>
      <c r="F14" s="24">
        <v>5.0000000000000001E-3</v>
      </c>
      <c r="G14" s="24">
        <v>4.2999999999999997E-2</v>
      </c>
      <c r="H14" s="24"/>
      <c r="I14" s="24"/>
      <c r="J14" s="29"/>
      <c r="K14" s="24"/>
      <c r="L14" s="29"/>
      <c r="M14" s="29"/>
      <c r="N14" s="29"/>
      <c r="O14" s="29"/>
      <c r="P14" s="29"/>
      <c r="Q14" s="29"/>
      <c r="R14" s="29"/>
      <c r="S14" s="15"/>
      <c r="T14" s="15"/>
      <c r="U14" s="15"/>
      <c r="V14"/>
      <c r="W14"/>
    </row>
    <row r="15" spans="1:24" ht="19.5" customHeight="1" x14ac:dyDescent="0.25">
      <c r="A15" s="59"/>
      <c r="B15" s="33" t="s">
        <v>65</v>
      </c>
      <c r="C15" s="24"/>
      <c r="D15" s="24">
        <v>0.04</v>
      </c>
      <c r="E15" s="24"/>
      <c r="F15" s="24">
        <v>1.6E-2</v>
      </c>
      <c r="G15" s="24"/>
      <c r="H15" s="24"/>
      <c r="I15" s="24"/>
      <c r="J15" s="29"/>
      <c r="K15" s="24"/>
      <c r="L15" s="29"/>
      <c r="M15" s="29"/>
      <c r="N15" s="29"/>
      <c r="O15" s="29"/>
      <c r="P15" s="29"/>
      <c r="Q15" s="29"/>
      <c r="R15" s="29"/>
      <c r="S15" s="15"/>
      <c r="T15" s="15"/>
      <c r="U15" s="15"/>
      <c r="V15"/>
      <c r="W15"/>
    </row>
    <row r="16" spans="1:24" ht="15" customHeight="1" x14ac:dyDescent="0.25">
      <c r="A16" s="60"/>
      <c r="B16" s="9" t="s">
        <v>22</v>
      </c>
      <c r="C16" s="24"/>
      <c r="D16" s="24"/>
      <c r="E16" s="24">
        <v>0.02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>
        <v>6.0000000000000001E-3</v>
      </c>
      <c r="Q16" s="24"/>
      <c r="R16" s="24"/>
      <c r="S16" s="15"/>
      <c r="T16" s="15"/>
      <c r="U16" s="15"/>
      <c r="V16"/>
      <c r="W16"/>
    </row>
    <row r="17" spans="1:24" ht="18" customHeight="1" x14ac:dyDescent="0.25">
      <c r="A17" s="58" t="s">
        <v>27</v>
      </c>
      <c r="B17" s="21" t="s">
        <v>79</v>
      </c>
      <c r="C17" s="24">
        <v>2.4E-2</v>
      </c>
      <c r="D17" s="24"/>
      <c r="E17" s="24"/>
      <c r="F17" s="24"/>
      <c r="G17" s="24"/>
      <c r="H17" s="24">
        <v>4.2999999999999997E-2</v>
      </c>
      <c r="I17" s="24"/>
      <c r="J17" s="24"/>
      <c r="K17" s="24"/>
      <c r="L17" s="24">
        <v>7.0000000000000007E-2</v>
      </c>
      <c r="N17" s="24">
        <v>0.02</v>
      </c>
      <c r="O17" s="24"/>
      <c r="P17" s="24"/>
      <c r="Q17" s="24"/>
      <c r="R17" s="24"/>
      <c r="S17" s="15"/>
      <c r="T17" s="15"/>
      <c r="U17" s="15"/>
      <c r="V17"/>
      <c r="W17"/>
    </row>
    <row r="18" spans="1:24" ht="15.75" customHeight="1" x14ac:dyDescent="0.25">
      <c r="A18" s="59"/>
      <c r="B18" s="21" t="s">
        <v>63</v>
      </c>
      <c r="C18" s="24"/>
      <c r="D18" s="24"/>
      <c r="E18" s="24"/>
      <c r="F18" s="24"/>
      <c r="G18" s="24"/>
      <c r="H18" s="24"/>
      <c r="I18" s="24"/>
      <c r="J18" s="24">
        <v>0.05</v>
      </c>
      <c r="K18" s="24">
        <v>1.0999999999999999E-2</v>
      </c>
      <c r="L18" s="24">
        <v>7.0000000000000007E-2</v>
      </c>
      <c r="M18" s="24">
        <v>0.05</v>
      </c>
      <c r="N18" s="24">
        <v>0.02</v>
      </c>
      <c r="O18" s="24"/>
      <c r="P18" s="24"/>
      <c r="Q18" s="24"/>
      <c r="R18" s="24"/>
      <c r="S18" s="15"/>
      <c r="T18" s="15"/>
      <c r="U18" s="15"/>
      <c r="V18"/>
      <c r="W18"/>
    </row>
    <row r="19" spans="1:24" ht="15" customHeight="1" x14ac:dyDescent="0.25">
      <c r="A19" s="60"/>
      <c r="B19" s="21" t="s">
        <v>32</v>
      </c>
      <c r="C19" s="24"/>
      <c r="D19" s="24">
        <v>0.04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15"/>
      <c r="T19" s="15"/>
      <c r="U19"/>
      <c r="V19"/>
      <c r="W19"/>
    </row>
    <row r="20" spans="1:24" ht="18" customHeight="1" x14ac:dyDescent="0.25">
      <c r="A20" s="58" t="s">
        <v>28</v>
      </c>
      <c r="B20" s="21" t="s">
        <v>81</v>
      </c>
      <c r="C20" s="21"/>
      <c r="D20" s="24"/>
      <c r="E20" s="24"/>
      <c r="F20" s="24"/>
      <c r="G20" s="24"/>
      <c r="H20" s="24"/>
      <c r="I20" s="24">
        <v>4.2999999999999997E-2</v>
      </c>
      <c r="J20" s="24"/>
      <c r="K20" s="24"/>
      <c r="L20" s="24"/>
      <c r="M20" s="24"/>
      <c r="N20" s="24"/>
      <c r="O20" s="24">
        <v>7.4999999999999997E-2</v>
      </c>
      <c r="P20" s="24"/>
      <c r="Q20" s="24"/>
      <c r="R20" s="24"/>
      <c r="S20" s="15"/>
      <c r="T20" s="15"/>
      <c r="U20" s="15"/>
      <c r="V20"/>
      <c r="W20"/>
    </row>
    <row r="21" spans="1:24" ht="17.25" customHeight="1" x14ac:dyDescent="0.25">
      <c r="A21" s="59"/>
      <c r="B21" s="21" t="s">
        <v>18</v>
      </c>
      <c r="C21" s="21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>
        <v>0.01</v>
      </c>
      <c r="R21" s="24"/>
      <c r="S21" s="15"/>
      <c r="T21" s="15"/>
      <c r="U21" s="15"/>
      <c r="V21"/>
      <c r="W21"/>
    </row>
    <row r="22" spans="1:24" ht="18" customHeight="1" x14ac:dyDescent="0.25">
      <c r="A22" s="59"/>
      <c r="B22" s="21" t="s">
        <v>82</v>
      </c>
      <c r="C22" s="21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>
        <v>1</v>
      </c>
      <c r="S22" s="15"/>
      <c r="T22" s="15"/>
      <c r="U22" s="15"/>
      <c r="V22"/>
      <c r="W22"/>
    </row>
    <row r="23" spans="1:24" ht="24" customHeight="1" x14ac:dyDescent="0.25">
      <c r="A23" s="56" t="s">
        <v>13</v>
      </c>
      <c r="B23" s="57"/>
      <c r="C23" s="26">
        <v>2.4E-2</v>
      </c>
      <c r="D23" s="30">
        <v>0.08</v>
      </c>
      <c r="E23" s="26">
        <v>0.03</v>
      </c>
      <c r="F23" s="26">
        <v>2.1000000000000001E-2</v>
      </c>
      <c r="G23" s="26">
        <v>4.2999999999999997E-2</v>
      </c>
      <c r="H23" s="26">
        <v>4.2999999999999997E-2</v>
      </c>
      <c r="I23" s="26">
        <v>4.2999999999999997E-2</v>
      </c>
      <c r="J23" s="26">
        <v>1</v>
      </c>
      <c r="K23" s="26">
        <v>1.0999999999999999E-2</v>
      </c>
      <c r="L23" s="26">
        <v>0.14000000000000001</v>
      </c>
      <c r="M23" s="26">
        <v>0.05</v>
      </c>
      <c r="N23" s="26">
        <v>0.04</v>
      </c>
      <c r="O23" s="26">
        <v>7.4999999999999997E-2</v>
      </c>
      <c r="P23" s="26">
        <v>6.0000000000000001E-3</v>
      </c>
      <c r="Q23" s="26">
        <v>0.01</v>
      </c>
      <c r="R23" s="26">
        <v>1</v>
      </c>
      <c r="S23" s="15"/>
      <c r="T23" s="15"/>
      <c r="U23"/>
      <c r="V23"/>
      <c r="W23"/>
    </row>
    <row r="24" spans="1:24" ht="24" customHeight="1" x14ac:dyDescent="0.25">
      <c r="A24" s="54" t="s">
        <v>12</v>
      </c>
      <c r="B24" s="55"/>
      <c r="C24" s="27">
        <v>0.48</v>
      </c>
      <c r="D24" s="27">
        <v>1.6</v>
      </c>
      <c r="E24" s="27">
        <v>0.6</v>
      </c>
      <c r="F24" s="27">
        <v>0.42</v>
      </c>
      <c r="G24" s="27">
        <v>0.86</v>
      </c>
      <c r="H24" s="27">
        <v>0.86</v>
      </c>
      <c r="I24" s="27">
        <v>0.86</v>
      </c>
      <c r="J24" s="27">
        <v>0.57999999999999996</v>
      </c>
      <c r="K24" s="27">
        <v>0.22</v>
      </c>
      <c r="L24" s="27">
        <v>2.8</v>
      </c>
      <c r="M24" s="27">
        <v>1</v>
      </c>
      <c r="N24" s="27">
        <v>0.8</v>
      </c>
      <c r="O24" s="27">
        <v>1.5</v>
      </c>
      <c r="P24" s="27">
        <v>1.2E-2</v>
      </c>
      <c r="Q24" s="27">
        <v>2</v>
      </c>
      <c r="R24" s="27">
        <v>20</v>
      </c>
      <c r="S24" s="15"/>
      <c r="T24" s="15"/>
      <c r="U24" s="15"/>
      <c r="V24"/>
      <c r="W24"/>
    </row>
    <row r="25" spans="1:24" ht="24" customHeight="1" x14ac:dyDescent="0.25">
      <c r="A25" s="54" t="s">
        <v>11</v>
      </c>
      <c r="B25" s="55"/>
      <c r="C25" s="26">
        <v>230</v>
      </c>
      <c r="D25" s="26">
        <v>50</v>
      </c>
      <c r="E25" s="26">
        <v>80</v>
      </c>
      <c r="F25" s="26">
        <v>850</v>
      </c>
      <c r="G25" s="26">
        <v>70</v>
      </c>
      <c r="H25" s="26">
        <v>70</v>
      </c>
      <c r="I25" s="26">
        <v>92</v>
      </c>
      <c r="J25" s="26">
        <v>60</v>
      </c>
      <c r="K25" s="26">
        <v>160</v>
      </c>
      <c r="L25" s="26">
        <v>60</v>
      </c>
      <c r="M25" s="26">
        <v>60</v>
      </c>
      <c r="N25" s="26">
        <v>60</v>
      </c>
      <c r="O25" s="26">
        <v>60</v>
      </c>
      <c r="P25" s="26">
        <v>770</v>
      </c>
      <c r="Q25" s="26">
        <v>80</v>
      </c>
      <c r="R25" s="26">
        <v>15</v>
      </c>
      <c r="S25" s="15"/>
      <c r="T25" s="15"/>
      <c r="U25" s="15"/>
      <c r="V25"/>
      <c r="W25"/>
    </row>
    <row r="26" spans="1:24" ht="23.25" customHeight="1" thickBot="1" x14ac:dyDescent="0.3">
      <c r="A26" s="52" t="s">
        <v>10</v>
      </c>
      <c r="B26" s="53"/>
      <c r="C26" s="28">
        <f>C25*C24</f>
        <v>110.39999999999999</v>
      </c>
      <c r="D26" s="28">
        <f t="shared" ref="D26:P26" si="0">D25*D24</f>
        <v>80</v>
      </c>
      <c r="E26" s="28">
        <f t="shared" si="0"/>
        <v>48</v>
      </c>
      <c r="F26" s="28">
        <f t="shared" si="0"/>
        <v>357</v>
      </c>
      <c r="G26" s="28">
        <f>G25*G24</f>
        <v>60.199999999999996</v>
      </c>
      <c r="H26" s="28">
        <f>H25*H24</f>
        <v>60.199999999999996</v>
      </c>
      <c r="I26" s="28">
        <f>I25*I24</f>
        <v>79.12</v>
      </c>
      <c r="J26" s="28">
        <f t="shared" si="0"/>
        <v>34.799999999999997</v>
      </c>
      <c r="K26" s="28">
        <f t="shared" si="0"/>
        <v>35.200000000000003</v>
      </c>
      <c r="L26" s="28">
        <f t="shared" si="0"/>
        <v>168</v>
      </c>
      <c r="M26" s="28">
        <f t="shared" si="0"/>
        <v>60</v>
      </c>
      <c r="N26" s="28">
        <f t="shared" si="0"/>
        <v>48</v>
      </c>
      <c r="O26" s="28">
        <f t="shared" si="0"/>
        <v>90</v>
      </c>
      <c r="P26" s="28">
        <f t="shared" si="0"/>
        <v>9.24</v>
      </c>
      <c r="Q26" s="28">
        <f>Q25*Q24</f>
        <v>160</v>
      </c>
      <c r="R26" s="28">
        <f>R25*R24</f>
        <v>300</v>
      </c>
      <c r="S26" s="17"/>
      <c r="T26" s="15"/>
      <c r="U26" s="15"/>
      <c r="V26"/>
      <c r="W26"/>
    </row>
    <row r="27" spans="1:24" ht="18.75" x14ac:dyDescent="0.25">
      <c r="A27" s="11" t="s">
        <v>6</v>
      </c>
      <c r="B27" s="12">
        <f>C26+D26+E26+F26+G26+H26+I26+J26+K26+L26+M26+N26+O26+P26+Q26+R26</f>
        <v>1700.16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x14ac:dyDescent="0.25"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 x14ac:dyDescent="0.25">
      <c r="A29" s="15"/>
      <c r="B29" s="15"/>
      <c r="T29" s="15"/>
      <c r="U29" s="15"/>
      <c r="V29" s="15"/>
      <c r="W29" s="15"/>
      <c r="X29" s="15"/>
    </row>
    <row r="30" spans="1:24" ht="15.75" x14ac:dyDescent="0.25">
      <c r="A30" s="13" t="s">
        <v>66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x14ac:dyDescent="0.25"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</sheetData>
  <mergeCells count="15">
    <mergeCell ref="B10:E10"/>
    <mergeCell ref="F10:J10"/>
    <mergeCell ref="O10:Q10"/>
    <mergeCell ref="A26:B26"/>
    <mergeCell ref="A14:A16"/>
    <mergeCell ref="A17:A19"/>
    <mergeCell ref="A20:A22"/>
    <mergeCell ref="A24:B24"/>
    <mergeCell ref="A25:B25"/>
    <mergeCell ref="A23:B23"/>
    <mergeCell ref="A2:W2"/>
    <mergeCell ref="A3:W3"/>
    <mergeCell ref="A4:W4"/>
    <mergeCell ref="B9:E9"/>
    <mergeCell ref="F9:J9"/>
  </mergeCells>
  <dataValidations count="1">
    <dataValidation type="date" allowBlank="1" showInputMessage="1" showErrorMessage="1" sqref="F13">
      <formula1>1</formula1>
      <formula2>100</formula2>
    </dataValidation>
  </dataValidations>
  <pageMargins left="0.7" right="0.7" top="0.75" bottom="0.75" header="0.3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zoomScale="110" zoomScaleNormal="110" workbookViewId="0">
      <selection activeCell="G5" sqref="G5"/>
    </sheetView>
  </sheetViews>
  <sheetFormatPr defaultRowHeight="15" x14ac:dyDescent="0.25"/>
  <cols>
    <col min="1" max="1" width="9.140625" style="1"/>
    <col min="2" max="2" width="34.140625" style="1" customWidth="1"/>
    <col min="3" max="3" width="9.85546875" style="1" customWidth="1"/>
    <col min="4" max="4" width="9" style="1" customWidth="1"/>
    <col min="5" max="6" width="8.7109375" style="1" customWidth="1"/>
    <col min="7" max="7" width="8.85546875" style="1" customWidth="1"/>
    <col min="8" max="8" width="8.7109375" style="1" customWidth="1"/>
    <col min="9" max="9" width="8.28515625" style="1" customWidth="1"/>
    <col min="10" max="10" width="9" style="1" customWidth="1"/>
    <col min="11" max="11" width="9.42578125" style="1" customWidth="1"/>
    <col min="12" max="12" width="7.85546875" style="1" customWidth="1"/>
    <col min="13" max="13" width="8.85546875" style="1" customWidth="1"/>
    <col min="14" max="14" width="8" style="1" customWidth="1"/>
    <col min="15" max="16" width="9" style="1" customWidth="1"/>
    <col min="17" max="17" width="9.28515625" style="1" customWidth="1"/>
    <col min="18" max="18" width="8.28515625" style="1" customWidth="1"/>
    <col min="19" max="19" width="6.5703125" style="1" customWidth="1"/>
    <col min="20" max="20" width="5.7109375" style="1" customWidth="1"/>
    <col min="21" max="16384" width="9.140625" style="1"/>
  </cols>
  <sheetData>
    <row r="1" spans="1:23" ht="15.7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 x14ac:dyDescent="0.25">
      <c r="A2" s="46" t="s">
        <v>97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</row>
    <row r="3" spans="1:23" ht="15.75" customHeight="1" x14ac:dyDescent="0.25">
      <c r="A3" s="48" t="s">
        <v>100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 ht="15.75" customHeight="1" x14ac:dyDescent="0.25">
      <c r="A4" s="49" t="s">
        <v>99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x14ac:dyDescent="0.25">
      <c r="A5" s="2" t="s">
        <v>0</v>
      </c>
      <c r="B5" s="16"/>
      <c r="C5" s="16"/>
      <c r="D5" s="16"/>
      <c r="E5" s="16"/>
      <c r="F5" s="16"/>
      <c r="G5" s="16" t="s">
        <v>108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x14ac:dyDescent="0.25">
      <c r="A6" s="3" t="s">
        <v>24</v>
      </c>
      <c r="B6" s="4" t="s">
        <v>96</v>
      </c>
      <c r="C6" s="4" t="s">
        <v>26</v>
      </c>
      <c r="D6" s="4"/>
      <c r="E6" s="4"/>
      <c r="F6" s="4"/>
      <c r="G6" s="4"/>
      <c r="H6" s="4"/>
      <c r="I6" s="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x14ac:dyDescent="0.25">
      <c r="A7" s="5" t="s">
        <v>42</v>
      </c>
      <c r="B7" s="16"/>
      <c r="C7"/>
      <c r="D7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5.75" thickBot="1" x14ac:dyDescent="0.3">
      <c r="A8" s="5"/>
      <c r="B8" s="16"/>
      <c r="C8" s="16"/>
      <c r="D8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5.75" thickBot="1" x14ac:dyDescent="0.3">
      <c r="A9" s="5"/>
      <c r="B9" s="44" t="s">
        <v>9</v>
      </c>
      <c r="C9" s="45"/>
      <c r="D9" s="45"/>
      <c r="E9" s="45"/>
      <c r="F9" s="45"/>
      <c r="G9" s="45"/>
      <c r="H9" s="45"/>
      <c r="I9" s="45"/>
      <c r="J9" s="45"/>
      <c r="K9" s="35"/>
      <c r="L9" s="35"/>
      <c r="M9" s="35"/>
      <c r="N9" s="35"/>
      <c r="O9" s="36" t="s">
        <v>98</v>
      </c>
      <c r="P9" s="37"/>
      <c r="Q9" s="37"/>
      <c r="R9" s="37"/>
      <c r="S9" s="37"/>
      <c r="T9" s="19"/>
      <c r="U9" s="19"/>
    </row>
    <row r="10" spans="1:23" ht="15.75" thickBot="1" x14ac:dyDescent="0.3">
      <c r="A10" s="5"/>
      <c r="B10" s="42">
        <v>20</v>
      </c>
      <c r="C10" s="43"/>
      <c r="D10" s="43"/>
      <c r="E10" s="43"/>
      <c r="F10" s="43"/>
      <c r="G10" s="43"/>
      <c r="H10" s="43"/>
      <c r="I10" s="43"/>
      <c r="J10" s="43"/>
      <c r="K10" s="34"/>
      <c r="L10" s="34"/>
      <c r="M10" s="34"/>
      <c r="N10" s="34"/>
      <c r="O10" s="50">
        <v>1700</v>
      </c>
      <c r="P10" s="51"/>
      <c r="Q10" s="51"/>
      <c r="R10" s="38"/>
      <c r="S10" s="38"/>
      <c r="T10" s="16"/>
      <c r="U10" s="20"/>
      <c r="V10" s="20"/>
    </row>
    <row r="11" spans="1:23" ht="15.75" customHeight="1" thickBot="1" x14ac:dyDescent="0.3">
      <c r="A11" s="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57" customHeight="1" x14ac:dyDescent="0.25">
      <c r="A12" s="7"/>
      <c r="B12" s="10"/>
      <c r="C12" s="22" t="s">
        <v>35</v>
      </c>
      <c r="D12" s="22" t="s">
        <v>5</v>
      </c>
      <c r="E12" s="22" t="s">
        <v>1</v>
      </c>
      <c r="F12" s="22" t="s">
        <v>36</v>
      </c>
      <c r="G12" s="22" t="s">
        <v>41</v>
      </c>
      <c r="H12" s="22" t="s">
        <v>8</v>
      </c>
      <c r="I12" s="22" t="s">
        <v>37</v>
      </c>
      <c r="J12" s="22" t="s">
        <v>25</v>
      </c>
      <c r="K12" s="22" t="s">
        <v>38</v>
      </c>
      <c r="L12" s="22" t="s">
        <v>39</v>
      </c>
      <c r="M12" s="22" t="s">
        <v>2</v>
      </c>
      <c r="N12" s="22" t="s">
        <v>14</v>
      </c>
      <c r="O12" s="22" t="s">
        <v>40</v>
      </c>
      <c r="P12" s="22" t="s">
        <v>16</v>
      </c>
      <c r="Q12" s="22" t="s">
        <v>23</v>
      </c>
      <c r="R12"/>
      <c r="S12" s="15"/>
      <c r="T12" s="15"/>
      <c r="U12" s="15"/>
      <c r="V12"/>
      <c r="W12"/>
    </row>
    <row r="13" spans="1:23" ht="15" customHeight="1" x14ac:dyDescent="0.25">
      <c r="A13" s="14"/>
      <c r="B13" s="8"/>
      <c r="C13" s="22"/>
      <c r="D13" s="22"/>
      <c r="E13" s="22"/>
      <c r="F13" s="23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/>
      <c r="S13" s="15"/>
      <c r="T13" s="15"/>
      <c r="U13" s="15"/>
      <c r="V13"/>
      <c r="W13"/>
    </row>
    <row r="14" spans="1:23" ht="15" customHeight="1" x14ac:dyDescent="0.25">
      <c r="A14" s="58" t="s">
        <v>15</v>
      </c>
      <c r="B14" s="18" t="s">
        <v>29</v>
      </c>
      <c r="C14" s="24"/>
      <c r="D14" s="24"/>
      <c r="E14" s="24">
        <v>5.0000000000000001E-3</v>
      </c>
      <c r="F14" s="24">
        <v>5.0000000000000001E-3</v>
      </c>
      <c r="G14" s="24">
        <v>4.2999999999999997E-2</v>
      </c>
      <c r="H14" s="24"/>
      <c r="I14" s="24"/>
      <c r="J14" s="29"/>
      <c r="K14" s="24"/>
      <c r="L14" s="29"/>
      <c r="M14" s="29"/>
      <c r="N14" s="29"/>
      <c r="O14" s="29">
        <v>0.1</v>
      </c>
      <c r="P14" s="29"/>
      <c r="Q14" s="29"/>
      <c r="R14"/>
      <c r="S14" s="15"/>
      <c r="T14" s="15"/>
      <c r="U14" s="15"/>
      <c r="V14"/>
      <c r="W14"/>
    </row>
    <row r="15" spans="1:23" ht="15.75" x14ac:dyDescent="0.25">
      <c r="A15" s="59"/>
      <c r="B15" s="31" t="s">
        <v>30</v>
      </c>
      <c r="C15" s="24"/>
      <c r="D15" s="32">
        <v>0.04</v>
      </c>
      <c r="E15" s="25"/>
      <c r="F15" s="24">
        <v>1.6E-2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/>
      <c r="S15" s="15"/>
      <c r="T15" s="15"/>
      <c r="U15" s="15"/>
      <c r="V15"/>
      <c r="W15"/>
    </row>
    <row r="16" spans="1:23" x14ac:dyDescent="0.25">
      <c r="A16" s="60"/>
      <c r="B16" s="9" t="s">
        <v>22</v>
      </c>
      <c r="C16" s="24"/>
      <c r="D16" s="24"/>
      <c r="E16" s="24">
        <v>1.4999999999999999E-2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>
        <v>6.0000000000000001E-3</v>
      </c>
      <c r="R16"/>
      <c r="S16" s="15"/>
      <c r="T16" s="15"/>
      <c r="U16" s="15"/>
      <c r="V16"/>
      <c r="W16"/>
    </row>
    <row r="17" spans="1:23" x14ac:dyDescent="0.25">
      <c r="A17" s="58" t="s">
        <v>27</v>
      </c>
      <c r="B17" s="21" t="s">
        <v>95</v>
      </c>
      <c r="C17" s="24"/>
      <c r="D17" s="24"/>
      <c r="E17" s="24"/>
      <c r="F17" s="24"/>
      <c r="G17" s="24"/>
      <c r="H17" s="24"/>
      <c r="I17" s="24">
        <v>1.2E-2</v>
      </c>
      <c r="J17" s="24"/>
      <c r="K17" s="24"/>
      <c r="L17" s="24"/>
      <c r="M17" s="24">
        <v>0.01</v>
      </c>
      <c r="N17" s="24">
        <v>0.01</v>
      </c>
      <c r="O17" s="24"/>
      <c r="P17" s="24"/>
      <c r="Q17" s="24"/>
      <c r="R17"/>
      <c r="S17" s="15"/>
      <c r="T17" s="15"/>
      <c r="U17" s="15"/>
      <c r="V17"/>
      <c r="W17"/>
    </row>
    <row r="18" spans="1:23" x14ac:dyDescent="0.25">
      <c r="A18" s="59"/>
      <c r="B18" s="21" t="s">
        <v>31</v>
      </c>
      <c r="C18" s="24">
        <v>0.06</v>
      </c>
      <c r="D18" s="24"/>
      <c r="E18" s="24"/>
      <c r="F18" s="24"/>
      <c r="G18" s="24"/>
      <c r="H18" s="24">
        <v>4.2999999999999997E-2</v>
      </c>
      <c r="I18" s="24"/>
      <c r="J18" s="24"/>
      <c r="K18" s="24">
        <v>5.0000000000000001E-3</v>
      </c>
      <c r="L18" s="24"/>
      <c r="M18" s="24">
        <v>0.02</v>
      </c>
      <c r="N18" s="24">
        <v>0.02</v>
      </c>
      <c r="O18" s="24"/>
      <c r="P18" s="24"/>
      <c r="Q18" s="24"/>
      <c r="R18"/>
      <c r="S18" s="15"/>
      <c r="T18" s="15"/>
      <c r="U18" s="15"/>
      <c r="V18"/>
      <c r="W18"/>
    </row>
    <row r="19" spans="1:23" x14ac:dyDescent="0.25">
      <c r="A19" s="60"/>
      <c r="B19" s="21" t="s">
        <v>32</v>
      </c>
      <c r="C19" s="24"/>
      <c r="D19" s="24">
        <v>0.04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/>
      <c r="S19" s="15"/>
      <c r="T19" s="15"/>
      <c r="U19"/>
      <c r="V19"/>
      <c r="W19"/>
    </row>
    <row r="20" spans="1:23" ht="15.75" customHeight="1" x14ac:dyDescent="0.25">
      <c r="A20" s="58" t="s">
        <v>28</v>
      </c>
      <c r="B20" s="21" t="s">
        <v>33</v>
      </c>
      <c r="C20" s="21"/>
      <c r="D20" s="24"/>
      <c r="E20" s="24"/>
      <c r="F20" s="24"/>
      <c r="G20" s="24"/>
      <c r="H20" s="24"/>
      <c r="I20" s="24"/>
      <c r="J20" s="24">
        <v>2.9000000000000001E-2</v>
      </c>
      <c r="K20" s="24">
        <v>0.02</v>
      </c>
      <c r="L20" s="24">
        <v>0.14000000000000001</v>
      </c>
      <c r="M20" s="24"/>
      <c r="N20" s="24"/>
      <c r="O20" s="24"/>
      <c r="P20" s="24"/>
      <c r="Q20" s="24"/>
      <c r="R20"/>
      <c r="S20" s="15"/>
      <c r="T20" s="15"/>
      <c r="U20" s="15"/>
      <c r="V20"/>
      <c r="W20"/>
    </row>
    <row r="21" spans="1:23" ht="14.25" customHeight="1" x14ac:dyDescent="0.25">
      <c r="A21" s="59"/>
      <c r="B21" s="21" t="s">
        <v>34</v>
      </c>
      <c r="C21" s="21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>
        <v>0.1</v>
      </c>
      <c r="Q21" s="24"/>
      <c r="R21"/>
      <c r="S21" s="15"/>
      <c r="T21" s="15"/>
      <c r="U21" s="15"/>
      <c r="V21"/>
      <c r="W21"/>
    </row>
    <row r="22" spans="1:23" ht="15" customHeight="1" x14ac:dyDescent="0.25">
      <c r="A22" s="60"/>
      <c r="B22" s="21"/>
      <c r="C22" s="9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15"/>
      <c r="S22" s="15"/>
      <c r="T22"/>
      <c r="U22"/>
      <c r="V22"/>
      <c r="W22"/>
    </row>
    <row r="23" spans="1:23" ht="18.75" customHeight="1" x14ac:dyDescent="0.25">
      <c r="A23" s="56" t="s">
        <v>13</v>
      </c>
      <c r="B23" s="57"/>
      <c r="C23" s="26">
        <v>0.06</v>
      </c>
      <c r="D23" s="30">
        <v>0.08</v>
      </c>
      <c r="E23" s="26">
        <v>0.02</v>
      </c>
      <c r="F23" s="26">
        <v>2.1000000000000001E-2</v>
      </c>
      <c r="G23" s="26">
        <v>4.2999999999999997E-2</v>
      </c>
      <c r="H23" s="26">
        <v>4.2999999999999997E-2</v>
      </c>
      <c r="I23" s="26">
        <v>1.2E-2</v>
      </c>
      <c r="J23" s="26">
        <v>2.9000000000000001E-2</v>
      </c>
      <c r="K23" s="26">
        <v>2.5000000000000001E-2</v>
      </c>
      <c r="L23" s="26">
        <v>0.14000000000000001</v>
      </c>
      <c r="M23" s="26">
        <v>0.03</v>
      </c>
      <c r="N23" s="26">
        <v>0.03</v>
      </c>
      <c r="O23" s="26">
        <v>0.1</v>
      </c>
      <c r="P23" s="26">
        <v>0.1</v>
      </c>
      <c r="Q23" s="26">
        <v>6.0000000000000001E-3</v>
      </c>
      <c r="R23"/>
      <c r="S23" s="15"/>
      <c r="T23" s="15"/>
      <c r="U23"/>
      <c r="V23"/>
      <c r="W23"/>
    </row>
    <row r="24" spans="1:23" ht="18" customHeight="1" x14ac:dyDescent="0.25">
      <c r="A24" s="54" t="s">
        <v>12</v>
      </c>
      <c r="B24" s="55"/>
      <c r="C24" s="27">
        <v>1.2</v>
      </c>
      <c r="D24" s="27">
        <v>1.6</v>
      </c>
      <c r="E24" s="27">
        <v>0.4</v>
      </c>
      <c r="F24" s="27">
        <v>0.42</v>
      </c>
      <c r="G24" s="27">
        <v>0.86</v>
      </c>
      <c r="H24" s="27">
        <v>0.86</v>
      </c>
      <c r="I24" s="27">
        <v>0.24</v>
      </c>
      <c r="J24" s="27">
        <v>0.57999999999999996</v>
      </c>
      <c r="K24" s="27">
        <v>0.5</v>
      </c>
      <c r="L24" s="27">
        <v>2.8</v>
      </c>
      <c r="M24" s="27">
        <v>0.6</v>
      </c>
      <c r="N24" s="27">
        <v>0.6</v>
      </c>
      <c r="O24" s="27">
        <v>2</v>
      </c>
      <c r="P24" s="27">
        <v>2</v>
      </c>
      <c r="Q24" s="27">
        <v>1.2E-2</v>
      </c>
      <c r="R24"/>
      <c r="S24" s="15"/>
      <c r="T24" s="15"/>
      <c r="U24" s="15"/>
      <c r="V24"/>
      <c r="W24"/>
    </row>
    <row r="25" spans="1:23" ht="18.75" customHeight="1" x14ac:dyDescent="0.25">
      <c r="A25" s="54" t="s">
        <v>11</v>
      </c>
      <c r="B25" s="55"/>
      <c r="C25" s="26">
        <v>380</v>
      </c>
      <c r="D25" s="26">
        <v>50</v>
      </c>
      <c r="E25" s="26">
        <v>80</v>
      </c>
      <c r="F25" s="26">
        <v>850</v>
      </c>
      <c r="G25" s="26">
        <v>70</v>
      </c>
      <c r="H25" s="26">
        <v>92</v>
      </c>
      <c r="I25" s="26">
        <v>70</v>
      </c>
      <c r="J25" s="26">
        <v>35</v>
      </c>
      <c r="K25" s="26">
        <v>160</v>
      </c>
      <c r="L25" s="26">
        <v>60</v>
      </c>
      <c r="M25" s="26">
        <v>60</v>
      </c>
      <c r="N25" s="26">
        <v>60</v>
      </c>
      <c r="O25" s="26">
        <v>60</v>
      </c>
      <c r="P25" s="26">
        <v>73</v>
      </c>
      <c r="Q25" s="26">
        <v>770</v>
      </c>
      <c r="R25"/>
      <c r="S25" s="15"/>
      <c r="T25" s="15"/>
      <c r="U25" s="15"/>
      <c r="V25"/>
      <c r="W25"/>
    </row>
    <row r="26" spans="1:23" ht="16.5" customHeight="1" thickBot="1" x14ac:dyDescent="0.3">
      <c r="A26" s="52" t="s">
        <v>10</v>
      </c>
      <c r="B26" s="53"/>
      <c r="C26" s="28">
        <f>C25*C24</f>
        <v>456</v>
      </c>
      <c r="D26" s="28">
        <f t="shared" ref="D26:Q26" si="0">D25*D24</f>
        <v>80</v>
      </c>
      <c r="E26" s="28">
        <f t="shared" si="0"/>
        <v>32</v>
      </c>
      <c r="F26" s="28">
        <f t="shared" si="0"/>
        <v>357</v>
      </c>
      <c r="G26" s="28">
        <f>G25*G24</f>
        <v>60.199999999999996</v>
      </c>
      <c r="H26" s="28">
        <f>H25*H24</f>
        <v>79.12</v>
      </c>
      <c r="I26" s="28">
        <f>I25*I24</f>
        <v>16.8</v>
      </c>
      <c r="J26" s="28">
        <f t="shared" si="0"/>
        <v>20.299999999999997</v>
      </c>
      <c r="K26" s="28">
        <f t="shared" si="0"/>
        <v>80</v>
      </c>
      <c r="L26" s="28">
        <f t="shared" si="0"/>
        <v>168</v>
      </c>
      <c r="M26" s="28">
        <f t="shared" si="0"/>
        <v>36</v>
      </c>
      <c r="N26" s="28">
        <f t="shared" si="0"/>
        <v>36</v>
      </c>
      <c r="O26" s="28">
        <f t="shared" si="0"/>
        <v>120</v>
      </c>
      <c r="P26" s="28">
        <f t="shared" si="0"/>
        <v>146</v>
      </c>
      <c r="Q26" s="28">
        <f t="shared" si="0"/>
        <v>9.24</v>
      </c>
      <c r="R26"/>
      <c r="S26" s="17"/>
      <c r="T26" s="15"/>
      <c r="U26" s="15"/>
      <c r="V26"/>
      <c r="W26"/>
    </row>
    <row r="27" spans="1:23" ht="18.75" x14ac:dyDescent="0.25">
      <c r="A27" s="11" t="s">
        <v>6</v>
      </c>
      <c r="B27" s="12">
        <f>C26+D26+E26+F26+G26+H26+I26+J26+K26+L26+M26+N26+O26+P26+Q26</f>
        <v>1696.66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x14ac:dyDescent="0.25">
      <c r="A28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15.75" x14ac:dyDescent="0.25">
      <c r="A29" s="13" t="s">
        <v>43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23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</sheetData>
  <mergeCells count="15">
    <mergeCell ref="A2:W2"/>
    <mergeCell ref="A3:W3"/>
    <mergeCell ref="A4:W4"/>
    <mergeCell ref="A23:B23"/>
    <mergeCell ref="B10:E10"/>
    <mergeCell ref="B9:E9"/>
    <mergeCell ref="F9:J9"/>
    <mergeCell ref="F10:J10"/>
    <mergeCell ref="O10:Q10"/>
    <mergeCell ref="A26:B26"/>
    <mergeCell ref="A14:A16"/>
    <mergeCell ref="A17:A19"/>
    <mergeCell ref="A20:A22"/>
    <mergeCell ref="A24:B24"/>
    <mergeCell ref="A25:B25"/>
  </mergeCells>
  <dataValidations count="1">
    <dataValidation type="date" allowBlank="1" showInputMessage="1" showErrorMessage="1" sqref="F13">
      <formula1>1</formula1>
      <formula2>100</formula2>
    </dataValidation>
  </dataValidations>
  <pageMargins left="0.7" right="0.7" top="0.75" bottom="0.75" header="0.3" footer="0.3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G5" sqref="G5"/>
    </sheetView>
  </sheetViews>
  <sheetFormatPr defaultRowHeight="15" x14ac:dyDescent="0.25"/>
  <cols>
    <col min="1" max="1" width="9.140625" style="1"/>
    <col min="2" max="2" width="27.140625" style="1" customWidth="1"/>
    <col min="3" max="3" width="10.85546875" style="1" customWidth="1"/>
    <col min="4" max="4" width="9.42578125" style="1" customWidth="1"/>
    <col min="5" max="9" width="9.7109375" style="1" customWidth="1"/>
    <col min="10" max="10" width="10" style="1" customWidth="1"/>
    <col min="11" max="11" width="10.42578125" style="1" customWidth="1"/>
    <col min="12" max="12" width="9.85546875" style="1" customWidth="1"/>
    <col min="13" max="13" width="9.42578125" style="1" customWidth="1"/>
    <col min="14" max="15" width="10.140625" style="1" customWidth="1"/>
    <col min="16" max="16" width="7.28515625" style="1" customWidth="1"/>
    <col min="17" max="17" width="8.140625" style="1" customWidth="1"/>
    <col min="18" max="18" width="9.28515625" style="1" customWidth="1"/>
    <col min="19" max="16384" width="9.140625" style="1"/>
  </cols>
  <sheetData>
    <row r="1" spans="1:23" ht="15.7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 x14ac:dyDescent="0.25">
      <c r="A2" s="46" t="s">
        <v>97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</row>
    <row r="3" spans="1:23" ht="15.75" customHeight="1" x14ac:dyDescent="0.25">
      <c r="A3" s="48" t="s">
        <v>100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 ht="15.75" customHeight="1" x14ac:dyDescent="0.25">
      <c r="A4" s="49" t="s">
        <v>99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x14ac:dyDescent="0.25">
      <c r="A5" s="2" t="s">
        <v>0</v>
      </c>
      <c r="B5" s="16"/>
      <c r="C5" s="16"/>
      <c r="D5" s="16"/>
      <c r="E5" s="16"/>
      <c r="F5" s="16"/>
      <c r="G5" s="16" t="s">
        <v>109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x14ac:dyDescent="0.25">
      <c r="A6" s="3" t="s">
        <v>24</v>
      </c>
      <c r="B6" s="4" t="s">
        <v>96</v>
      </c>
      <c r="C6" s="4" t="s">
        <v>26</v>
      </c>
      <c r="D6" s="4"/>
      <c r="E6" s="4"/>
      <c r="F6" s="4"/>
      <c r="G6" s="4"/>
      <c r="H6" s="4"/>
      <c r="I6" s="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x14ac:dyDescent="0.25">
      <c r="A7" s="5" t="s">
        <v>42</v>
      </c>
      <c r="B7" s="16"/>
      <c r="C7"/>
      <c r="D7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5.75" thickBot="1" x14ac:dyDescent="0.3">
      <c r="A8" s="5"/>
      <c r="B8" s="16"/>
      <c r="C8" s="16"/>
      <c r="D8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5.75" thickBot="1" x14ac:dyDescent="0.3">
      <c r="A9" s="5"/>
      <c r="B9" s="44" t="s">
        <v>9</v>
      </c>
      <c r="C9" s="45"/>
      <c r="D9" s="45"/>
      <c r="E9" s="45"/>
      <c r="F9" s="45"/>
      <c r="G9" s="45"/>
      <c r="H9" s="45"/>
      <c r="I9" s="45"/>
      <c r="J9" s="45"/>
      <c r="K9" s="35"/>
      <c r="L9" s="35"/>
      <c r="M9" s="35"/>
      <c r="N9" s="35"/>
      <c r="O9" s="36" t="s">
        <v>98</v>
      </c>
      <c r="P9" s="37"/>
      <c r="Q9" s="37"/>
      <c r="R9" s="37"/>
      <c r="S9" s="37"/>
      <c r="T9" s="19"/>
      <c r="U9" s="19"/>
    </row>
    <row r="10" spans="1:23" ht="15.75" thickBot="1" x14ac:dyDescent="0.3">
      <c r="A10" s="5"/>
      <c r="B10" s="42">
        <v>20</v>
      </c>
      <c r="C10" s="43"/>
      <c r="D10" s="43"/>
      <c r="E10" s="43"/>
      <c r="F10" s="43"/>
      <c r="G10" s="43"/>
      <c r="H10" s="43"/>
      <c r="I10" s="43"/>
      <c r="J10" s="43"/>
      <c r="K10" s="34"/>
      <c r="L10" s="34"/>
      <c r="M10" s="34"/>
      <c r="N10" s="34"/>
      <c r="O10" s="50">
        <v>1700</v>
      </c>
      <c r="P10" s="51"/>
      <c r="Q10" s="51"/>
      <c r="R10" s="38"/>
      <c r="S10" s="38"/>
      <c r="T10" s="16"/>
      <c r="U10" s="20"/>
      <c r="V10" s="20"/>
    </row>
    <row r="11" spans="1:23" ht="15.75" thickBot="1" x14ac:dyDescent="0.3">
      <c r="A11" s="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73.5" customHeight="1" x14ac:dyDescent="0.25">
      <c r="A12" s="7"/>
      <c r="B12" s="10"/>
      <c r="C12" s="22" t="s">
        <v>35</v>
      </c>
      <c r="D12" s="22" t="s">
        <v>5</v>
      </c>
      <c r="E12" s="22" t="s">
        <v>1</v>
      </c>
      <c r="F12" s="22" t="s">
        <v>36</v>
      </c>
      <c r="G12" s="22" t="s">
        <v>21</v>
      </c>
      <c r="H12" s="22" t="s">
        <v>7</v>
      </c>
      <c r="I12" s="22" t="s">
        <v>58</v>
      </c>
      <c r="J12" s="22" t="s">
        <v>87</v>
      </c>
      <c r="K12" s="22" t="s">
        <v>38</v>
      </c>
      <c r="L12" s="22" t="s">
        <v>39</v>
      </c>
      <c r="M12" s="22" t="s">
        <v>2</v>
      </c>
      <c r="N12" s="22" t="s">
        <v>14</v>
      </c>
      <c r="O12" s="22" t="s">
        <v>40</v>
      </c>
      <c r="P12" s="22" t="s">
        <v>23</v>
      </c>
      <c r="Q12" s="22" t="s">
        <v>88</v>
      </c>
      <c r="R12" s="22" t="s">
        <v>17</v>
      </c>
      <c r="S12" s="15"/>
      <c r="T12" s="15"/>
      <c r="U12"/>
      <c r="V12"/>
    </row>
    <row r="13" spans="1:23" x14ac:dyDescent="0.25">
      <c r="A13" s="14"/>
      <c r="B13" s="8"/>
      <c r="C13" s="22"/>
      <c r="D13" s="22"/>
      <c r="E13" s="22"/>
      <c r="F13" s="23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15"/>
      <c r="T13" s="15"/>
      <c r="U13"/>
      <c r="V13"/>
    </row>
    <row r="14" spans="1:23" ht="21" customHeight="1" x14ac:dyDescent="0.25">
      <c r="A14" s="58" t="s">
        <v>15</v>
      </c>
      <c r="B14" s="18" t="s">
        <v>83</v>
      </c>
      <c r="C14" s="24"/>
      <c r="D14" s="24"/>
      <c r="E14" s="24">
        <v>5.0000000000000001E-3</v>
      </c>
      <c r="F14" s="24">
        <v>5.0000000000000001E-3</v>
      </c>
      <c r="G14" s="24">
        <v>4.2999999999999997E-2</v>
      </c>
      <c r="H14" s="24"/>
      <c r="I14" s="24"/>
      <c r="J14" s="29"/>
      <c r="K14" s="24"/>
      <c r="L14" s="29"/>
      <c r="M14" s="29"/>
      <c r="N14" s="29"/>
      <c r="O14" s="29">
        <v>9.5000000000000001E-2</v>
      </c>
      <c r="P14" s="29"/>
      <c r="Q14" s="29"/>
      <c r="R14" s="29"/>
      <c r="S14" s="15"/>
      <c r="T14" s="15"/>
      <c r="U14"/>
      <c r="V14"/>
    </row>
    <row r="15" spans="1:23" ht="19.5" customHeight="1" x14ac:dyDescent="0.25">
      <c r="A15" s="59"/>
      <c r="B15" s="33" t="s">
        <v>65</v>
      </c>
      <c r="C15" s="24"/>
      <c r="D15" s="24">
        <v>0.04</v>
      </c>
      <c r="E15" s="24"/>
      <c r="F15" s="24">
        <v>1.6E-2</v>
      </c>
      <c r="G15" s="24"/>
      <c r="H15" s="24"/>
      <c r="I15" s="24"/>
      <c r="J15" s="29"/>
      <c r="K15" s="24"/>
      <c r="L15" s="29"/>
      <c r="M15" s="29"/>
      <c r="N15" s="29"/>
      <c r="O15" s="29"/>
      <c r="P15" s="29"/>
      <c r="Q15" s="29"/>
      <c r="R15" s="29"/>
      <c r="S15" s="15"/>
      <c r="T15" s="15"/>
      <c r="U15"/>
      <c r="V15"/>
    </row>
    <row r="16" spans="1:23" ht="18" customHeight="1" x14ac:dyDescent="0.25">
      <c r="A16" s="60"/>
      <c r="B16" s="9" t="s">
        <v>22</v>
      </c>
      <c r="C16" s="24"/>
      <c r="D16" s="24"/>
      <c r="E16" s="24">
        <v>0.01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>
        <v>6.0000000000000001E-3</v>
      </c>
      <c r="Q16" s="24"/>
      <c r="R16" s="24"/>
      <c r="S16" s="15"/>
      <c r="T16" s="15"/>
      <c r="U16"/>
      <c r="V16"/>
    </row>
    <row r="17" spans="1:23" ht="21" customHeight="1" x14ac:dyDescent="0.25">
      <c r="A17" s="58" t="s">
        <v>27</v>
      </c>
      <c r="B17" s="21" t="s">
        <v>84</v>
      </c>
      <c r="C17" s="24">
        <v>1.4999999999999999E-2</v>
      </c>
      <c r="D17" s="24"/>
      <c r="E17" s="24"/>
      <c r="F17" s="24"/>
      <c r="G17" s="24"/>
      <c r="H17" s="24"/>
      <c r="I17" s="24"/>
      <c r="J17" s="24"/>
      <c r="K17" s="24"/>
      <c r="L17" s="24">
        <v>7.0000000000000007E-2</v>
      </c>
      <c r="M17" s="1">
        <v>2.5000000000000001E-2</v>
      </c>
      <c r="N17" s="24">
        <v>0.02</v>
      </c>
      <c r="O17" s="24"/>
      <c r="P17" s="24"/>
      <c r="Q17" s="24"/>
      <c r="R17" s="24"/>
      <c r="S17" s="15"/>
      <c r="T17" s="15"/>
      <c r="U17"/>
      <c r="V17"/>
    </row>
    <row r="18" spans="1:23" ht="19.5" customHeight="1" x14ac:dyDescent="0.25">
      <c r="A18" s="59"/>
      <c r="B18" s="21" t="s">
        <v>85</v>
      </c>
      <c r="C18" s="24">
        <v>0.04</v>
      </c>
      <c r="D18" s="24"/>
      <c r="E18" s="24"/>
      <c r="F18" s="24"/>
      <c r="G18" s="24"/>
      <c r="H18" s="24">
        <v>4.2999999999999997E-2</v>
      </c>
      <c r="I18" s="24"/>
      <c r="J18" s="24"/>
      <c r="K18" s="24">
        <v>1.0999999999999999E-2</v>
      </c>
      <c r="L18" s="24"/>
      <c r="M18" s="24"/>
      <c r="N18" s="24">
        <v>0.02</v>
      </c>
      <c r="O18" s="24"/>
      <c r="P18" s="24"/>
      <c r="Q18" s="24"/>
      <c r="R18" s="24"/>
      <c r="S18" s="15"/>
      <c r="T18" s="15"/>
      <c r="U18"/>
      <c r="V18"/>
    </row>
    <row r="19" spans="1:23" ht="18" customHeight="1" x14ac:dyDescent="0.25">
      <c r="A19" s="60"/>
      <c r="B19" s="21" t="s">
        <v>32</v>
      </c>
      <c r="C19" s="24"/>
      <c r="D19" s="24">
        <v>0.04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15"/>
      <c r="T19"/>
      <c r="U19"/>
      <c r="V19"/>
    </row>
    <row r="20" spans="1:23" ht="18.75" customHeight="1" x14ac:dyDescent="0.25">
      <c r="A20" s="58" t="s">
        <v>28</v>
      </c>
      <c r="B20" s="21" t="s">
        <v>72</v>
      </c>
      <c r="C20" s="21"/>
      <c r="D20" s="24"/>
      <c r="E20" s="24"/>
      <c r="F20" s="24"/>
      <c r="G20" s="24"/>
      <c r="H20" s="24"/>
      <c r="I20" s="24">
        <v>4.2999999999999997E-2</v>
      </c>
      <c r="J20" s="24">
        <v>0.06</v>
      </c>
      <c r="K20" s="24"/>
      <c r="L20" s="24"/>
      <c r="M20" s="24"/>
      <c r="N20" s="24"/>
      <c r="O20" s="24"/>
      <c r="P20" s="24"/>
      <c r="Q20" s="24"/>
      <c r="R20" s="24"/>
      <c r="S20" s="15"/>
      <c r="T20" s="15"/>
      <c r="U20"/>
      <c r="V20"/>
    </row>
    <row r="21" spans="1:23" ht="16.5" customHeight="1" x14ac:dyDescent="0.25">
      <c r="A21" s="59"/>
      <c r="B21" s="21" t="s">
        <v>17</v>
      </c>
      <c r="C21" s="21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>
        <v>1</v>
      </c>
      <c r="S21" s="15"/>
      <c r="T21" s="15"/>
      <c r="U21"/>
      <c r="V21"/>
    </row>
    <row r="22" spans="1:23" ht="18" customHeight="1" x14ac:dyDescent="0.25">
      <c r="A22" s="59"/>
      <c r="B22" s="21" t="s">
        <v>86</v>
      </c>
      <c r="C22" s="21"/>
      <c r="D22" s="24"/>
      <c r="E22" s="24">
        <v>1.4999999999999999E-2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>
        <v>1.0999999999999999E-2</v>
      </c>
      <c r="R22" s="24"/>
      <c r="S22" s="15"/>
      <c r="T22" s="15"/>
      <c r="U22"/>
      <c r="V22"/>
    </row>
    <row r="23" spans="1:23" ht="21.75" customHeight="1" x14ac:dyDescent="0.25">
      <c r="A23" s="56" t="s">
        <v>13</v>
      </c>
      <c r="B23" s="57"/>
      <c r="C23" s="26">
        <v>5.5E-2</v>
      </c>
      <c r="D23" s="30">
        <v>0.08</v>
      </c>
      <c r="E23" s="26">
        <v>0.03</v>
      </c>
      <c r="F23" s="26">
        <v>2.1000000000000001E-2</v>
      </c>
      <c r="G23" s="26">
        <v>4.2999999999999997E-2</v>
      </c>
      <c r="H23" s="26">
        <v>4.2999999999999997E-2</v>
      </c>
      <c r="I23" s="26">
        <v>4.2999999999999997E-2</v>
      </c>
      <c r="J23" s="26">
        <v>0.06</v>
      </c>
      <c r="K23" s="26">
        <v>1.0999999999999999E-2</v>
      </c>
      <c r="L23" s="26">
        <v>7.0000000000000007E-2</v>
      </c>
      <c r="M23" s="26">
        <v>2.5000000000000001E-2</v>
      </c>
      <c r="N23" s="26">
        <v>0.04</v>
      </c>
      <c r="O23" s="26">
        <v>9.5000000000000001E-2</v>
      </c>
      <c r="P23" s="26">
        <v>6.0000000000000001E-3</v>
      </c>
      <c r="Q23" s="26">
        <v>1.0999999999999999E-2</v>
      </c>
      <c r="R23" s="26">
        <v>1</v>
      </c>
      <c r="S23" s="15"/>
      <c r="T23"/>
      <c r="U23"/>
      <c r="V23"/>
    </row>
    <row r="24" spans="1:23" ht="19.5" customHeight="1" x14ac:dyDescent="0.25">
      <c r="A24" s="54" t="s">
        <v>12</v>
      </c>
      <c r="B24" s="55"/>
      <c r="C24" s="27">
        <v>1.1000000000000001</v>
      </c>
      <c r="D24" s="27">
        <v>1.6</v>
      </c>
      <c r="E24" s="27">
        <v>0.6</v>
      </c>
      <c r="F24" s="27">
        <v>0.42</v>
      </c>
      <c r="G24" s="27">
        <v>0.86</v>
      </c>
      <c r="H24" s="27">
        <v>0.86</v>
      </c>
      <c r="I24" s="27">
        <v>0.86</v>
      </c>
      <c r="J24" s="27">
        <v>0.12</v>
      </c>
      <c r="K24" s="27">
        <v>0.22</v>
      </c>
      <c r="L24" s="27">
        <v>1.4</v>
      </c>
      <c r="M24" s="27">
        <v>0.5</v>
      </c>
      <c r="N24" s="27">
        <v>0.8</v>
      </c>
      <c r="O24" s="27">
        <v>1.9</v>
      </c>
      <c r="P24" s="27">
        <v>1.2E-2</v>
      </c>
      <c r="Q24" s="27">
        <v>0.22</v>
      </c>
      <c r="R24" s="27">
        <v>20</v>
      </c>
      <c r="S24" s="15"/>
      <c r="T24" s="15"/>
      <c r="U24"/>
      <c r="V24"/>
    </row>
    <row r="25" spans="1:23" ht="24" customHeight="1" x14ac:dyDescent="0.25">
      <c r="A25" s="54" t="s">
        <v>11</v>
      </c>
      <c r="B25" s="55"/>
      <c r="C25" s="26">
        <v>380</v>
      </c>
      <c r="D25" s="26">
        <v>50</v>
      </c>
      <c r="E25" s="26">
        <v>80</v>
      </c>
      <c r="F25" s="26">
        <v>850</v>
      </c>
      <c r="G25" s="26">
        <v>70</v>
      </c>
      <c r="H25" s="26">
        <v>136</v>
      </c>
      <c r="I25" s="26">
        <v>70</v>
      </c>
      <c r="J25" s="26">
        <v>300</v>
      </c>
      <c r="K25" s="26">
        <v>160</v>
      </c>
      <c r="L25" s="26">
        <v>60</v>
      </c>
      <c r="M25" s="26">
        <v>60</v>
      </c>
      <c r="N25" s="26">
        <v>60</v>
      </c>
      <c r="O25" s="26">
        <v>60</v>
      </c>
      <c r="P25" s="26">
        <v>770</v>
      </c>
      <c r="Q25" s="26">
        <v>200</v>
      </c>
      <c r="R25" s="26">
        <v>8</v>
      </c>
      <c r="S25" s="15"/>
      <c r="T25" s="15"/>
      <c r="U25"/>
      <c r="V25"/>
    </row>
    <row r="26" spans="1:23" ht="27" customHeight="1" thickBot="1" x14ac:dyDescent="0.3">
      <c r="A26" s="52" t="s">
        <v>10</v>
      </c>
      <c r="B26" s="53"/>
      <c r="C26" s="28">
        <f>C25*C24</f>
        <v>418.00000000000006</v>
      </c>
      <c r="D26" s="28">
        <f t="shared" ref="D26:P26" si="0">D25*D24</f>
        <v>80</v>
      </c>
      <c r="E26" s="28">
        <f t="shared" si="0"/>
        <v>48</v>
      </c>
      <c r="F26" s="28">
        <f t="shared" si="0"/>
        <v>357</v>
      </c>
      <c r="G26" s="28">
        <f>G25*G24</f>
        <v>60.199999999999996</v>
      </c>
      <c r="H26" s="28">
        <f>H25*H24</f>
        <v>116.96</v>
      </c>
      <c r="I26" s="28">
        <f>I25*I24</f>
        <v>60.199999999999996</v>
      </c>
      <c r="J26" s="28">
        <f t="shared" si="0"/>
        <v>36</v>
      </c>
      <c r="K26" s="28">
        <f t="shared" si="0"/>
        <v>35.200000000000003</v>
      </c>
      <c r="L26" s="28">
        <f t="shared" si="0"/>
        <v>84</v>
      </c>
      <c r="M26" s="28">
        <f t="shared" si="0"/>
        <v>30</v>
      </c>
      <c r="N26" s="28">
        <f t="shared" si="0"/>
        <v>48</v>
      </c>
      <c r="O26" s="28">
        <f t="shared" si="0"/>
        <v>114</v>
      </c>
      <c r="P26" s="28">
        <f t="shared" si="0"/>
        <v>9.24</v>
      </c>
      <c r="Q26" s="28">
        <f>Q25*Q24</f>
        <v>44</v>
      </c>
      <c r="R26" s="28">
        <f>R25*R24</f>
        <v>160</v>
      </c>
      <c r="S26" s="15"/>
      <c r="T26" s="15"/>
      <c r="U26"/>
      <c r="V26"/>
    </row>
    <row r="27" spans="1:23" ht="15" customHeight="1" x14ac:dyDescent="0.25">
      <c r="A27" s="11" t="s">
        <v>6</v>
      </c>
      <c r="B27" s="12">
        <f>C26+D26+E26+F26+G26+H26+I26+J26+K26+L26+M26+N26+O26+P26+Q26+R26</f>
        <v>1700.8000000000002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15" customHeight="1" x14ac:dyDescent="0.25"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16.5" customHeight="1" x14ac:dyDescent="0.25">
      <c r="A29" s="15"/>
      <c r="B29" s="15"/>
      <c r="S29" s="15"/>
      <c r="T29" s="15"/>
      <c r="U29" s="15"/>
      <c r="V29" s="15"/>
      <c r="W29" s="15"/>
    </row>
    <row r="30" spans="1:23" ht="15.75" x14ac:dyDescent="0.25">
      <c r="A30" s="13" t="s">
        <v>66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x14ac:dyDescent="0.25"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</sheetData>
  <mergeCells count="15">
    <mergeCell ref="F9:J9"/>
    <mergeCell ref="B10:E10"/>
    <mergeCell ref="F10:J10"/>
    <mergeCell ref="O10:Q10"/>
    <mergeCell ref="A2:W2"/>
    <mergeCell ref="A3:W3"/>
    <mergeCell ref="A4:W4"/>
    <mergeCell ref="A24:B24"/>
    <mergeCell ref="A25:B25"/>
    <mergeCell ref="A26:B26"/>
    <mergeCell ref="A14:A16"/>
    <mergeCell ref="B9:E9"/>
    <mergeCell ref="A23:B23"/>
    <mergeCell ref="A17:A19"/>
    <mergeCell ref="A20:A22"/>
  </mergeCells>
  <dataValidations count="1">
    <dataValidation type="date" allowBlank="1" showInputMessage="1" showErrorMessage="1" sqref="F13">
      <formula1>1</formula1>
      <formula2>100</formula2>
    </dataValidation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2022-10-07T10:27:50Z</cp:lastPrinted>
  <dcterms:created xsi:type="dcterms:W3CDTF">2020-09-25T16:10:14Z</dcterms:created>
  <dcterms:modified xsi:type="dcterms:W3CDTF">2022-10-07T10:28:27Z</dcterms:modified>
</cp:coreProperties>
</file>